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Intézetek\SZMDI\BM_BEA\MINTATANTERVEK\"/>
    </mc:Choice>
  </mc:AlternateContent>
  <xr:revisionPtr revIDLastSave="0" documentId="13_ncr:1_{7E91603A-3457-4326-8CBB-2AD5DA844ECF}" xr6:coauthVersionLast="47" xr6:coauthVersionMax="47" xr10:uidLastSave="{00000000-0000-0000-0000-000000000000}"/>
  <bookViews>
    <workbookView xWindow="-108" yWindow="-108" windowWidth="23256" windowHeight="12456" tabRatio="920" activeTab="1" xr2:uid="{00000000-000D-0000-FFFF-FFFF00000000}"/>
  </bookViews>
  <sheets>
    <sheet name="APOLAS_BSC_NAPPALI" sheetId="8" r:id="rId1"/>
    <sheet name="APOLAS_BSC_LEVELEZO" sheetId="11" r:id="rId2"/>
  </sheets>
  <definedNames>
    <definedName name="_xlnm._FilterDatabase" localSheetId="1" hidden="1">APOLAS_BSC_LEVELEZO!$A$8:$AE$110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1" i="11" l="1"/>
  <c r="O73" i="11"/>
  <c r="M105" i="8"/>
  <c r="N105" i="8"/>
  <c r="I76" i="8"/>
  <c r="J102" i="8"/>
  <c r="K102" i="8"/>
  <c r="L102" i="8"/>
  <c r="P102" i="8"/>
  <c r="Q102" i="8"/>
  <c r="R102" i="8"/>
  <c r="S102" i="8"/>
  <c r="T102" i="8"/>
  <c r="U102" i="8"/>
  <c r="V102" i="8"/>
  <c r="W102" i="8"/>
  <c r="X102" i="8"/>
  <c r="Y102" i="8"/>
  <c r="Z102" i="8"/>
  <c r="AA102" i="8"/>
  <c r="AB102" i="8"/>
  <c r="AC102" i="8"/>
  <c r="AD102" i="8"/>
  <c r="AE102" i="8"/>
  <c r="I102" i="8"/>
  <c r="I101" i="8"/>
  <c r="J101" i="11"/>
  <c r="K101" i="11"/>
  <c r="L101" i="11"/>
  <c r="P101" i="11"/>
  <c r="Q101" i="11"/>
  <c r="R101" i="11"/>
  <c r="S101" i="11"/>
  <c r="T101" i="11"/>
  <c r="U101" i="11"/>
  <c r="V101" i="11"/>
  <c r="W101" i="11"/>
  <c r="X101" i="11"/>
  <c r="Y101" i="11"/>
  <c r="Z101" i="11"/>
  <c r="AA101" i="11"/>
  <c r="AB101" i="11"/>
  <c r="AC101" i="11"/>
  <c r="AD101" i="11"/>
  <c r="AE101" i="11"/>
  <c r="I101" i="11"/>
  <c r="J100" i="11"/>
  <c r="K100" i="11"/>
  <c r="L100" i="11"/>
  <c r="N100" i="11"/>
  <c r="P100" i="11"/>
  <c r="Q100" i="11"/>
  <c r="R100" i="11"/>
  <c r="S100" i="11"/>
  <c r="T100" i="11"/>
  <c r="U100" i="11"/>
  <c r="V100" i="11"/>
  <c r="W100" i="11"/>
  <c r="X100" i="11"/>
  <c r="Y100" i="11"/>
  <c r="Z100" i="11"/>
  <c r="AA100" i="11"/>
  <c r="AB100" i="11"/>
  <c r="AC100" i="11"/>
  <c r="AD100" i="11"/>
  <c r="AE100" i="11"/>
  <c r="I100" i="11"/>
  <c r="O97" i="11"/>
  <c r="M97" i="11"/>
  <c r="J101" i="8"/>
  <c r="K101" i="8"/>
  <c r="L101" i="8"/>
  <c r="P101" i="8"/>
  <c r="Q101" i="8"/>
  <c r="R101" i="8"/>
  <c r="S101" i="8"/>
  <c r="T101" i="8"/>
  <c r="U101" i="8"/>
  <c r="V101" i="8"/>
  <c r="W101" i="8"/>
  <c r="X101" i="8"/>
  <c r="Y101" i="8"/>
  <c r="Z101" i="8"/>
  <c r="AA101" i="8"/>
  <c r="AB101" i="8"/>
  <c r="AC101" i="8"/>
  <c r="AD101" i="8"/>
  <c r="AE101" i="8"/>
  <c r="L76" i="8"/>
  <c r="K76" i="8"/>
  <c r="O98" i="8"/>
  <c r="M98" i="8"/>
  <c r="N98" i="8" s="1"/>
  <c r="L36" i="11"/>
  <c r="K23" i="11"/>
  <c r="L23" i="11"/>
  <c r="L105" i="11"/>
  <c r="K105" i="11"/>
  <c r="J105" i="11"/>
  <c r="I105" i="11"/>
  <c r="N37" i="11"/>
  <c r="N36" i="11"/>
  <c r="N23" i="11"/>
  <c r="M91" i="11"/>
  <c r="J117" i="11"/>
  <c r="J118" i="11"/>
  <c r="J119" i="11"/>
  <c r="J120" i="11"/>
  <c r="J121" i="11"/>
  <c r="J122" i="11"/>
  <c r="J123" i="11"/>
  <c r="J124" i="11"/>
  <c r="J125" i="11"/>
  <c r="J126" i="11"/>
  <c r="J127" i="11"/>
  <c r="J128" i="11"/>
  <c r="J129" i="11"/>
  <c r="J130" i="11"/>
  <c r="J116" i="11"/>
  <c r="V117" i="11"/>
  <c r="V118" i="11"/>
  <c r="V119" i="11"/>
  <c r="V120" i="11"/>
  <c r="V121" i="11"/>
  <c r="V122" i="11"/>
  <c r="V123" i="11"/>
  <c r="V124" i="11"/>
  <c r="V125" i="11"/>
  <c r="V126" i="11"/>
  <c r="V127" i="11"/>
  <c r="V128" i="11"/>
  <c r="V129" i="11"/>
  <c r="V130" i="11"/>
  <c r="V116" i="11"/>
  <c r="R118" i="11"/>
  <c r="R125" i="11"/>
  <c r="R128" i="11"/>
  <c r="N117" i="11"/>
  <c r="N118" i="11"/>
  <c r="N119" i="11"/>
  <c r="N120" i="11"/>
  <c r="N121" i="11"/>
  <c r="N122" i="11"/>
  <c r="N123" i="11"/>
  <c r="N124" i="11"/>
  <c r="N125" i="11"/>
  <c r="N126" i="11"/>
  <c r="N127" i="11"/>
  <c r="N128" i="11"/>
  <c r="N129" i="11"/>
  <c r="N130" i="11"/>
  <c r="N116" i="11"/>
  <c r="M99" i="11"/>
  <c r="M98" i="11"/>
  <c r="M96" i="11"/>
  <c r="M95" i="11"/>
  <c r="M94" i="11"/>
  <c r="M93" i="11"/>
  <c r="M92" i="11"/>
  <c r="M87" i="11"/>
  <c r="M86" i="11"/>
  <c r="M85" i="11"/>
  <c r="M84" i="11"/>
  <c r="M83" i="11"/>
  <c r="M82" i="11"/>
  <c r="M81" i="11"/>
  <c r="M80" i="11"/>
  <c r="M79" i="11"/>
  <c r="M78" i="11"/>
  <c r="M60" i="11"/>
  <c r="M74" i="11"/>
  <c r="M73" i="11"/>
  <c r="M72" i="11"/>
  <c r="M71" i="11"/>
  <c r="M70" i="11"/>
  <c r="M69" i="11"/>
  <c r="M68" i="11"/>
  <c r="M67" i="11"/>
  <c r="M66" i="11"/>
  <c r="M65" i="11"/>
  <c r="M61" i="11"/>
  <c r="M59" i="11"/>
  <c r="M58" i="11"/>
  <c r="M57" i="11"/>
  <c r="M56" i="11"/>
  <c r="M55" i="11"/>
  <c r="M54" i="11"/>
  <c r="M53" i="11"/>
  <c r="M52" i="11"/>
  <c r="M48" i="11"/>
  <c r="M47" i="11"/>
  <c r="M46" i="11"/>
  <c r="M45" i="11"/>
  <c r="M44" i="11"/>
  <c r="M43" i="11"/>
  <c r="M42" i="11"/>
  <c r="M41" i="11"/>
  <c r="M40" i="11"/>
  <c r="M39" i="11"/>
  <c r="M35" i="11"/>
  <c r="M34" i="11"/>
  <c r="M33" i="11"/>
  <c r="M32" i="11"/>
  <c r="M31" i="11"/>
  <c r="M30" i="11"/>
  <c r="M29" i="11"/>
  <c r="M28" i="11"/>
  <c r="M27" i="11"/>
  <c r="M26" i="11"/>
  <c r="M25" i="11"/>
  <c r="M13" i="11"/>
  <c r="M14" i="11"/>
  <c r="M15" i="11"/>
  <c r="M16" i="11"/>
  <c r="M17" i="11"/>
  <c r="M18" i="11"/>
  <c r="M19" i="11"/>
  <c r="M20" i="11"/>
  <c r="M21" i="11"/>
  <c r="M22" i="11"/>
  <c r="M12" i="11"/>
  <c r="M23" i="11" s="1"/>
  <c r="N103" i="11"/>
  <c r="O123" i="11"/>
  <c r="R123" i="11" s="1"/>
  <c r="U131" i="11"/>
  <c r="T131" i="11"/>
  <c r="S131" i="11"/>
  <c r="Q131" i="11"/>
  <c r="P131" i="11"/>
  <c r="M131" i="11"/>
  <c r="L131" i="11"/>
  <c r="K131" i="11"/>
  <c r="I131" i="11"/>
  <c r="H131" i="11"/>
  <c r="G131" i="11"/>
  <c r="O130" i="11"/>
  <c r="R130" i="11" s="1"/>
  <c r="O129" i="11"/>
  <c r="R129" i="11" s="1"/>
  <c r="O127" i="11"/>
  <c r="R127" i="11" s="1"/>
  <c r="O126" i="11"/>
  <c r="R126" i="11" s="1"/>
  <c r="O124" i="11"/>
  <c r="R124" i="11" s="1"/>
  <c r="O122" i="11"/>
  <c r="R122" i="11" s="1"/>
  <c r="O121" i="11"/>
  <c r="R121" i="11" s="1"/>
  <c r="O120" i="11"/>
  <c r="R120" i="11" s="1"/>
  <c r="O119" i="11"/>
  <c r="R119" i="11" s="1"/>
  <c r="O117" i="11"/>
  <c r="R117" i="11" s="1"/>
  <c r="O116" i="11"/>
  <c r="R116" i="11" s="1"/>
  <c r="U132" i="8"/>
  <c r="T132" i="8"/>
  <c r="S132" i="8"/>
  <c r="Q132" i="8"/>
  <c r="P132" i="8"/>
  <c r="M132" i="8"/>
  <c r="L132" i="8"/>
  <c r="K132" i="8"/>
  <c r="I132" i="8"/>
  <c r="H132" i="8"/>
  <c r="G132" i="8"/>
  <c r="V131" i="8"/>
  <c r="O131" i="8"/>
  <c r="R131" i="8" s="1"/>
  <c r="N131" i="8"/>
  <c r="J131" i="8"/>
  <c r="V130" i="8"/>
  <c r="O130" i="8"/>
  <c r="R130" i="8" s="1"/>
  <c r="N130" i="8"/>
  <c r="J130" i="8"/>
  <c r="V129" i="8"/>
  <c r="R129" i="8"/>
  <c r="N129" i="8"/>
  <c r="J129" i="8"/>
  <c r="V128" i="8"/>
  <c r="O128" i="8"/>
  <c r="R128" i="8" s="1"/>
  <c r="N128" i="8"/>
  <c r="J128" i="8"/>
  <c r="V127" i="8"/>
  <c r="O127" i="8"/>
  <c r="R127" i="8" s="1"/>
  <c r="N127" i="8"/>
  <c r="J127" i="8"/>
  <c r="V126" i="8"/>
  <c r="R126" i="8"/>
  <c r="N126" i="8"/>
  <c r="J126" i="8"/>
  <c r="V125" i="8"/>
  <c r="O125" i="8"/>
  <c r="R125" i="8" s="1"/>
  <c r="N125" i="8"/>
  <c r="J125" i="8"/>
  <c r="V124" i="8"/>
  <c r="O124" i="8"/>
  <c r="R124" i="8" s="1"/>
  <c r="N124" i="8"/>
  <c r="J124" i="8"/>
  <c r="V123" i="8"/>
  <c r="O123" i="8"/>
  <c r="R123" i="8" s="1"/>
  <c r="N123" i="8"/>
  <c r="J123" i="8"/>
  <c r="V122" i="8"/>
  <c r="O122" i="8"/>
  <c r="R122" i="8" s="1"/>
  <c r="N122" i="8"/>
  <c r="J122" i="8"/>
  <c r="V121" i="8"/>
  <c r="O121" i="8"/>
  <c r="R121" i="8" s="1"/>
  <c r="N121" i="8"/>
  <c r="J121" i="8"/>
  <c r="V120" i="8"/>
  <c r="O120" i="8"/>
  <c r="R120" i="8" s="1"/>
  <c r="N120" i="8"/>
  <c r="J120" i="8"/>
  <c r="V119" i="8"/>
  <c r="R119" i="8"/>
  <c r="N119" i="8"/>
  <c r="J119" i="8"/>
  <c r="V118" i="8"/>
  <c r="O118" i="8"/>
  <c r="R118" i="8" s="1"/>
  <c r="N118" i="8"/>
  <c r="J118" i="8"/>
  <c r="V117" i="8"/>
  <c r="V132" i="8" s="1"/>
  <c r="O117" i="8"/>
  <c r="N117" i="8"/>
  <c r="J117" i="8"/>
  <c r="J132" i="8" s="1"/>
  <c r="AE106" i="11"/>
  <c r="AD106" i="11"/>
  <c r="AC106" i="11"/>
  <c r="AB106" i="11"/>
  <c r="AA106" i="11"/>
  <c r="Z106" i="11"/>
  <c r="Y106" i="11"/>
  <c r="X106" i="11"/>
  <c r="W106" i="11"/>
  <c r="V106" i="11"/>
  <c r="U106" i="11"/>
  <c r="T106" i="11"/>
  <c r="S106" i="11"/>
  <c r="R106" i="11"/>
  <c r="Q106" i="11"/>
  <c r="P106" i="11"/>
  <c r="L106" i="11"/>
  <c r="K106" i="11"/>
  <c r="J106" i="11"/>
  <c r="I106" i="11"/>
  <c r="AE105" i="11"/>
  <c r="AD105" i="11"/>
  <c r="AC105" i="11"/>
  <c r="AB105" i="11"/>
  <c r="AA105" i="11"/>
  <c r="Z105" i="11"/>
  <c r="Y105" i="11"/>
  <c r="X105" i="11"/>
  <c r="W105" i="11"/>
  <c r="V105" i="11"/>
  <c r="U105" i="11"/>
  <c r="T105" i="11"/>
  <c r="S105" i="11"/>
  <c r="R105" i="11"/>
  <c r="Q105" i="11"/>
  <c r="P105" i="11"/>
  <c r="O104" i="11"/>
  <c r="O99" i="11"/>
  <c r="O98" i="11"/>
  <c r="O96" i="11"/>
  <c r="O95" i="11"/>
  <c r="O94" i="11"/>
  <c r="O93" i="11"/>
  <c r="O92" i="11"/>
  <c r="O91" i="11"/>
  <c r="AE89" i="11"/>
  <c r="AD89" i="11"/>
  <c r="AC89" i="11"/>
  <c r="AB89" i="11"/>
  <c r="AA89" i="11"/>
  <c r="Z89" i="11"/>
  <c r="Y89" i="11"/>
  <c r="X89" i="11"/>
  <c r="W89" i="11"/>
  <c r="V89" i="11"/>
  <c r="U89" i="11"/>
  <c r="T89" i="11"/>
  <c r="S89" i="11"/>
  <c r="R89" i="11"/>
  <c r="Q89" i="11"/>
  <c r="P89" i="11"/>
  <c r="L89" i="11"/>
  <c r="K89" i="11"/>
  <c r="J89" i="11"/>
  <c r="I89" i="11"/>
  <c r="AE88" i="11"/>
  <c r="AD88" i="11"/>
  <c r="AC88" i="11"/>
  <c r="AB88" i="11"/>
  <c r="AA88" i="11"/>
  <c r="Z88" i="11"/>
  <c r="Y88" i="11"/>
  <c r="X88" i="11"/>
  <c r="W88" i="11"/>
  <c r="V88" i="11"/>
  <c r="U88" i="11"/>
  <c r="T88" i="11"/>
  <c r="S88" i="11"/>
  <c r="R88" i="11"/>
  <c r="Q88" i="11"/>
  <c r="P88" i="11"/>
  <c r="L88" i="11"/>
  <c r="K88" i="11"/>
  <c r="J88" i="11"/>
  <c r="I88" i="11"/>
  <c r="O87" i="11"/>
  <c r="O86" i="11"/>
  <c r="O85" i="11"/>
  <c r="O84" i="11"/>
  <c r="O83" i="11"/>
  <c r="O82" i="11"/>
  <c r="O81" i="11"/>
  <c r="O80" i="11"/>
  <c r="O79" i="11"/>
  <c r="O78" i="11"/>
  <c r="AE76" i="11"/>
  <c r="AD76" i="11"/>
  <c r="AC76" i="11"/>
  <c r="AB76" i="11"/>
  <c r="AA76" i="11"/>
  <c r="Z76" i="11"/>
  <c r="Y76" i="11"/>
  <c r="X76" i="11"/>
  <c r="W76" i="11"/>
  <c r="V76" i="11"/>
  <c r="U76" i="11"/>
  <c r="T76" i="11"/>
  <c r="S76" i="11"/>
  <c r="R76" i="11"/>
  <c r="Q76" i="11"/>
  <c r="P76" i="11"/>
  <c r="L76" i="11"/>
  <c r="K76" i="11"/>
  <c r="J76" i="11"/>
  <c r="I76" i="11"/>
  <c r="AE75" i="11"/>
  <c r="AD75" i="11"/>
  <c r="AC75" i="11"/>
  <c r="AB75" i="11"/>
  <c r="AA75" i="11"/>
  <c r="Z75" i="11"/>
  <c r="Y75" i="11"/>
  <c r="X75" i="11"/>
  <c r="W75" i="11"/>
  <c r="V75" i="11"/>
  <c r="U75" i="11"/>
  <c r="T75" i="11"/>
  <c r="S75" i="11"/>
  <c r="R75" i="11"/>
  <c r="Q75" i="11"/>
  <c r="P75" i="11"/>
  <c r="L75" i="11"/>
  <c r="K75" i="11"/>
  <c r="J75" i="11"/>
  <c r="I75" i="11"/>
  <c r="O60" i="11"/>
  <c r="O74" i="11"/>
  <c r="O72" i="11"/>
  <c r="O71" i="11"/>
  <c r="O70" i="11"/>
  <c r="O69" i="11"/>
  <c r="O68" i="11"/>
  <c r="O67" i="11"/>
  <c r="O66" i="11"/>
  <c r="O65" i="11"/>
  <c r="AE63" i="11"/>
  <c r="AD63" i="11"/>
  <c r="AC63" i="11"/>
  <c r="AB63" i="11"/>
  <c r="AA63" i="11"/>
  <c r="Z63" i="11"/>
  <c r="Y63" i="11"/>
  <c r="X63" i="11"/>
  <c r="W63" i="11"/>
  <c r="V63" i="11"/>
  <c r="U63" i="11"/>
  <c r="T63" i="11"/>
  <c r="S63" i="11"/>
  <c r="R63" i="11"/>
  <c r="Q63" i="11"/>
  <c r="P63" i="11"/>
  <c r="L63" i="11"/>
  <c r="K63" i="11"/>
  <c r="J63" i="11"/>
  <c r="I63" i="11"/>
  <c r="AE62" i="11"/>
  <c r="AD62" i="11"/>
  <c r="AC62" i="11"/>
  <c r="AB62" i="11"/>
  <c r="AA62" i="11"/>
  <c r="Z62" i="11"/>
  <c r="Y62" i="11"/>
  <c r="X62" i="11"/>
  <c r="W62" i="11"/>
  <c r="V62" i="11"/>
  <c r="U62" i="11"/>
  <c r="T62" i="11"/>
  <c r="S62" i="11"/>
  <c r="R62" i="11"/>
  <c r="Q62" i="11"/>
  <c r="P62" i="11"/>
  <c r="L62" i="11"/>
  <c r="K62" i="11"/>
  <c r="J62" i="11"/>
  <c r="I62" i="11"/>
  <c r="O61" i="11"/>
  <c r="O59" i="11"/>
  <c r="O58" i="11"/>
  <c r="O57" i="11"/>
  <c r="O56" i="11"/>
  <c r="O55" i="11"/>
  <c r="O54" i="11"/>
  <c r="O53" i="11"/>
  <c r="O52" i="11"/>
  <c r="AE50" i="11"/>
  <c r="AD50" i="11"/>
  <c r="AC50" i="11"/>
  <c r="AB50" i="11"/>
  <c r="AA50" i="11"/>
  <c r="Z50" i="11"/>
  <c r="Y50" i="11"/>
  <c r="X50" i="11"/>
  <c r="W50" i="11"/>
  <c r="V50" i="11"/>
  <c r="U50" i="11"/>
  <c r="T50" i="11"/>
  <c r="S50" i="11"/>
  <c r="R50" i="11"/>
  <c r="Q50" i="11"/>
  <c r="P50" i="11"/>
  <c r="L50" i="11"/>
  <c r="K50" i="11"/>
  <c r="J50" i="11"/>
  <c r="I50" i="11"/>
  <c r="AE49" i="11"/>
  <c r="AD49" i="11"/>
  <c r="AC49" i="11"/>
  <c r="AB49" i="11"/>
  <c r="AA49" i="11"/>
  <c r="Z49" i="11"/>
  <c r="Y49" i="11"/>
  <c r="X49" i="11"/>
  <c r="W49" i="11"/>
  <c r="V49" i="11"/>
  <c r="U49" i="11"/>
  <c r="T49" i="11"/>
  <c r="S49" i="11"/>
  <c r="R49" i="11"/>
  <c r="Q49" i="11"/>
  <c r="P49" i="11"/>
  <c r="L49" i="11"/>
  <c r="K49" i="11"/>
  <c r="J49" i="11"/>
  <c r="I49" i="11"/>
  <c r="O48" i="11"/>
  <c r="O47" i="11"/>
  <c r="O46" i="11"/>
  <c r="O45" i="11"/>
  <c r="O44" i="11"/>
  <c r="O43" i="11"/>
  <c r="O42" i="11"/>
  <c r="O41" i="11"/>
  <c r="O40" i="11"/>
  <c r="O39" i="11"/>
  <c r="AE37" i="11"/>
  <c r="AD37" i="11"/>
  <c r="AC37" i="11"/>
  <c r="AB37" i="11"/>
  <c r="AA37" i="11"/>
  <c r="Z37" i="11"/>
  <c r="Y37" i="11"/>
  <c r="X37" i="11"/>
  <c r="W37" i="11"/>
  <c r="V37" i="11"/>
  <c r="U37" i="11"/>
  <c r="T37" i="11"/>
  <c r="S37" i="11"/>
  <c r="R37" i="11"/>
  <c r="Q37" i="11"/>
  <c r="P37" i="11"/>
  <c r="L37" i="11"/>
  <c r="K37" i="11"/>
  <c r="J37" i="11"/>
  <c r="I37" i="11"/>
  <c r="AE36" i="11"/>
  <c r="AD36" i="11"/>
  <c r="AC36" i="11"/>
  <c r="AB36" i="11"/>
  <c r="AA36" i="11"/>
  <c r="Z36" i="11"/>
  <c r="Y36" i="11"/>
  <c r="X36" i="11"/>
  <c r="W36" i="11"/>
  <c r="V36" i="11"/>
  <c r="U36" i="11"/>
  <c r="T36" i="11"/>
  <c r="S36" i="11"/>
  <c r="R36" i="11"/>
  <c r="Q36" i="11"/>
  <c r="P36" i="11"/>
  <c r="K36" i="11"/>
  <c r="J36" i="11"/>
  <c r="I36" i="11"/>
  <c r="O35" i="11"/>
  <c r="O34" i="11"/>
  <c r="O33" i="11"/>
  <c r="O32" i="11"/>
  <c r="O31" i="11"/>
  <c r="O30" i="11"/>
  <c r="O29" i="11"/>
  <c r="O28" i="11"/>
  <c r="O27" i="11"/>
  <c r="O26" i="11"/>
  <c r="O25" i="11"/>
  <c r="AE23" i="11"/>
  <c r="AD23" i="11"/>
  <c r="AC23" i="11"/>
  <c r="AB23" i="11"/>
  <c r="AA23" i="11"/>
  <c r="Z23" i="11"/>
  <c r="Y23" i="11"/>
  <c r="X23" i="11"/>
  <c r="W23" i="11"/>
  <c r="V23" i="11"/>
  <c r="U23" i="11"/>
  <c r="T23" i="11"/>
  <c r="S23" i="11"/>
  <c r="R23" i="11"/>
  <c r="Q23" i="11"/>
  <c r="P23" i="11"/>
  <c r="J23" i="11"/>
  <c r="I23" i="11"/>
  <c r="O22" i="11"/>
  <c r="O21" i="11"/>
  <c r="O20" i="11"/>
  <c r="O19" i="11"/>
  <c r="O18" i="11"/>
  <c r="O17" i="11"/>
  <c r="O16" i="11"/>
  <c r="O14" i="11"/>
  <c r="O13" i="11"/>
  <c r="O12" i="11"/>
  <c r="AE107" i="8"/>
  <c r="AD107" i="8"/>
  <c r="AC107" i="8"/>
  <c r="AB107" i="8"/>
  <c r="AA107" i="8"/>
  <c r="Z107" i="8"/>
  <c r="Y107" i="8"/>
  <c r="X107" i="8"/>
  <c r="W107" i="8"/>
  <c r="V107" i="8"/>
  <c r="U107" i="8"/>
  <c r="T107" i="8"/>
  <c r="S107" i="8"/>
  <c r="R107" i="8"/>
  <c r="Q107" i="8"/>
  <c r="P107" i="8"/>
  <c r="L107" i="8"/>
  <c r="K107" i="8"/>
  <c r="J107" i="8"/>
  <c r="I107" i="8"/>
  <c r="AE106" i="8"/>
  <c r="AD106" i="8"/>
  <c r="AC106" i="8"/>
  <c r="AB106" i="8"/>
  <c r="AA106" i="8"/>
  <c r="Z106" i="8"/>
  <c r="Y106" i="8"/>
  <c r="X106" i="8"/>
  <c r="W106" i="8"/>
  <c r="V106" i="8"/>
  <c r="U106" i="8"/>
  <c r="T106" i="8"/>
  <c r="S106" i="8"/>
  <c r="R106" i="8"/>
  <c r="Q106" i="8"/>
  <c r="P106" i="8"/>
  <c r="L106" i="8"/>
  <c r="K106" i="8"/>
  <c r="J106" i="8"/>
  <c r="I106" i="8"/>
  <c r="O105" i="8"/>
  <c r="M104" i="8"/>
  <c r="O100" i="8"/>
  <c r="M100" i="8"/>
  <c r="N100" i="8" s="1"/>
  <c r="O99" i="8"/>
  <c r="M99" i="8"/>
  <c r="N99" i="8" s="1"/>
  <c r="O97" i="8"/>
  <c r="M97" i="8"/>
  <c r="N97" i="8" s="1"/>
  <c r="O96" i="8"/>
  <c r="M96" i="8"/>
  <c r="N96" i="8" s="1"/>
  <c r="O95" i="8"/>
  <c r="M95" i="8"/>
  <c r="N95" i="8" s="1"/>
  <c r="O94" i="8"/>
  <c r="M94" i="8"/>
  <c r="N94" i="8" s="1"/>
  <c r="O93" i="8"/>
  <c r="M93" i="8"/>
  <c r="N93" i="8" s="1"/>
  <c r="O92" i="8"/>
  <c r="M92" i="8"/>
  <c r="N92" i="8" s="1"/>
  <c r="AE90" i="8"/>
  <c r="AD90" i="8"/>
  <c r="AC90" i="8"/>
  <c r="AB90" i="8"/>
  <c r="AA90" i="8"/>
  <c r="Z90" i="8"/>
  <c r="Y90" i="8"/>
  <c r="X90" i="8"/>
  <c r="W90" i="8"/>
  <c r="V90" i="8"/>
  <c r="U90" i="8"/>
  <c r="T90" i="8"/>
  <c r="S90" i="8"/>
  <c r="R90" i="8"/>
  <c r="Q90" i="8"/>
  <c r="P90" i="8"/>
  <c r="L90" i="8"/>
  <c r="K90" i="8"/>
  <c r="J90" i="8"/>
  <c r="I90" i="8"/>
  <c r="AE89" i="8"/>
  <c r="AD89" i="8"/>
  <c r="AC89" i="8"/>
  <c r="AB89" i="8"/>
  <c r="AA89" i="8"/>
  <c r="Z89" i="8"/>
  <c r="Y89" i="8"/>
  <c r="X89" i="8"/>
  <c r="W89" i="8"/>
  <c r="V89" i="8"/>
  <c r="U89" i="8"/>
  <c r="T89" i="8"/>
  <c r="S89" i="8"/>
  <c r="R89" i="8"/>
  <c r="Q89" i="8"/>
  <c r="P89" i="8"/>
  <c r="L89" i="8"/>
  <c r="K89" i="8"/>
  <c r="J89" i="8"/>
  <c r="I89" i="8"/>
  <c r="O88" i="8"/>
  <c r="M88" i="8"/>
  <c r="N88" i="8" s="1"/>
  <c r="O87" i="8"/>
  <c r="M87" i="8"/>
  <c r="N87" i="8" s="1"/>
  <c r="O86" i="8"/>
  <c r="M86" i="8"/>
  <c r="N86" i="8" s="1"/>
  <c r="O85" i="8"/>
  <c r="M85" i="8"/>
  <c r="O84" i="8"/>
  <c r="M84" i="8"/>
  <c r="N84" i="8" s="1"/>
  <c r="O83" i="8"/>
  <c r="M83" i="8"/>
  <c r="N83" i="8" s="1"/>
  <c r="O82" i="8"/>
  <c r="M82" i="8"/>
  <c r="N82" i="8" s="1"/>
  <c r="O81" i="8"/>
  <c r="M81" i="8"/>
  <c r="N81" i="8" s="1"/>
  <c r="O80" i="8"/>
  <c r="M80" i="8"/>
  <c r="N80" i="8" s="1"/>
  <c r="O79" i="8"/>
  <c r="M79" i="8"/>
  <c r="M90" i="8" s="1"/>
  <c r="AE77" i="8"/>
  <c r="AD77" i="8"/>
  <c r="AC77" i="8"/>
  <c r="AB77" i="8"/>
  <c r="AA77" i="8"/>
  <c r="Z77" i="8"/>
  <c r="Y77" i="8"/>
  <c r="X77" i="8"/>
  <c r="W77" i="8"/>
  <c r="V77" i="8"/>
  <c r="U77" i="8"/>
  <c r="T77" i="8"/>
  <c r="S77" i="8"/>
  <c r="R77" i="8"/>
  <c r="Q77" i="8"/>
  <c r="P77" i="8"/>
  <c r="L77" i="8"/>
  <c r="K77" i="8"/>
  <c r="J77" i="8"/>
  <c r="I77" i="8"/>
  <c r="AE76" i="8"/>
  <c r="AD76" i="8"/>
  <c r="AC76" i="8"/>
  <c r="AB76" i="8"/>
  <c r="AA76" i="8"/>
  <c r="Z76" i="8"/>
  <c r="Y76" i="8"/>
  <c r="X76" i="8"/>
  <c r="W76" i="8"/>
  <c r="V76" i="8"/>
  <c r="U76" i="8"/>
  <c r="T76" i="8"/>
  <c r="S76" i="8"/>
  <c r="R76" i="8"/>
  <c r="Q76" i="8"/>
  <c r="P76" i="8"/>
  <c r="J76" i="8"/>
  <c r="O61" i="8"/>
  <c r="M61" i="8"/>
  <c r="N61" i="8" s="1"/>
  <c r="O75" i="8"/>
  <c r="M75" i="8"/>
  <c r="N75" i="8" s="1"/>
  <c r="O74" i="8"/>
  <c r="M74" i="8"/>
  <c r="O73" i="8"/>
  <c r="M73" i="8"/>
  <c r="N73" i="8" s="1"/>
  <c r="O72" i="8"/>
  <c r="M72" i="8"/>
  <c r="N72" i="8" s="1"/>
  <c r="O71" i="8"/>
  <c r="M71" i="8"/>
  <c r="N71" i="8" s="1"/>
  <c r="O70" i="8"/>
  <c r="M70" i="8"/>
  <c r="N70" i="8" s="1"/>
  <c r="O69" i="8"/>
  <c r="M69" i="8"/>
  <c r="N69" i="8" s="1"/>
  <c r="O68" i="8"/>
  <c r="M68" i="8"/>
  <c r="N68" i="8" s="1"/>
  <c r="O67" i="8"/>
  <c r="M67" i="8"/>
  <c r="N67" i="8" s="1"/>
  <c r="O66" i="8"/>
  <c r="M66" i="8"/>
  <c r="M77" i="8" s="1"/>
  <c r="AE64" i="8"/>
  <c r="AD64" i="8"/>
  <c r="AC64" i="8"/>
  <c r="AB64" i="8"/>
  <c r="AA64" i="8"/>
  <c r="Z64" i="8"/>
  <c r="Y64" i="8"/>
  <c r="X64" i="8"/>
  <c r="W64" i="8"/>
  <c r="V64" i="8"/>
  <c r="U64" i="8"/>
  <c r="T64" i="8"/>
  <c r="S64" i="8"/>
  <c r="R64" i="8"/>
  <c r="Q64" i="8"/>
  <c r="P64" i="8"/>
  <c r="L64" i="8"/>
  <c r="K64" i="8"/>
  <c r="J64" i="8"/>
  <c r="I64" i="8"/>
  <c r="AE63" i="8"/>
  <c r="AD63" i="8"/>
  <c r="AC63" i="8"/>
  <c r="AB63" i="8"/>
  <c r="AA63" i="8"/>
  <c r="Z63" i="8"/>
  <c r="Y63" i="8"/>
  <c r="X63" i="8"/>
  <c r="W63" i="8"/>
  <c r="V63" i="8"/>
  <c r="U63" i="8"/>
  <c r="T63" i="8"/>
  <c r="S63" i="8"/>
  <c r="R63" i="8"/>
  <c r="Q63" i="8"/>
  <c r="P63" i="8"/>
  <c r="L63" i="8"/>
  <c r="K63" i="8"/>
  <c r="J63" i="8"/>
  <c r="I63" i="8"/>
  <c r="O62" i="8"/>
  <c r="M62" i="8"/>
  <c r="N62" i="8" s="1"/>
  <c r="O60" i="8"/>
  <c r="M60" i="8"/>
  <c r="N60" i="8" s="1"/>
  <c r="O59" i="8"/>
  <c r="M59" i="8"/>
  <c r="N59" i="8" s="1"/>
  <c r="O58" i="8"/>
  <c r="M58" i="8"/>
  <c r="N58" i="8" s="1"/>
  <c r="O57" i="8"/>
  <c r="M57" i="8"/>
  <c r="N57" i="8" s="1"/>
  <c r="O56" i="8"/>
  <c r="M56" i="8"/>
  <c r="O55" i="8"/>
  <c r="M55" i="8"/>
  <c r="N55" i="8" s="1"/>
  <c r="O54" i="8"/>
  <c r="M54" i="8"/>
  <c r="N54" i="8" s="1"/>
  <c r="O53" i="8"/>
  <c r="M53" i="8"/>
  <c r="M64" i="8" s="1"/>
  <c r="AE51" i="8"/>
  <c r="AD51" i="8"/>
  <c r="AC51" i="8"/>
  <c r="AB51" i="8"/>
  <c r="AA51" i="8"/>
  <c r="Z51" i="8"/>
  <c r="Y51" i="8"/>
  <c r="X51" i="8"/>
  <c r="W51" i="8"/>
  <c r="V51" i="8"/>
  <c r="U51" i="8"/>
  <c r="T51" i="8"/>
  <c r="S51" i="8"/>
  <c r="R51" i="8"/>
  <c r="Q51" i="8"/>
  <c r="P51" i="8"/>
  <c r="L51" i="8"/>
  <c r="K51" i="8"/>
  <c r="J51" i="8"/>
  <c r="I51" i="8"/>
  <c r="AE50" i="8"/>
  <c r="AD50" i="8"/>
  <c r="AC50" i="8"/>
  <c r="AB50" i="8"/>
  <c r="AA50" i="8"/>
  <c r="Z50" i="8"/>
  <c r="Y50" i="8"/>
  <c r="X50" i="8"/>
  <c r="W50" i="8"/>
  <c r="V50" i="8"/>
  <c r="U50" i="8"/>
  <c r="T50" i="8"/>
  <c r="S50" i="8"/>
  <c r="R50" i="8"/>
  <c r="Q50" i="8"/>
  <c r="P50" i="8"/>
  <c r="L50" i="8"/>
  <c r="K50" i="8"/>
  <c r="J50" i="8"/>
  <c r="I50" i="8"/>
  <c r="O49" i="8"/>
  <c r="M49" i="8"/>
  <c r="N49" i="8" s="1"/>
  <c r="O48" i="8"/>
  <c r="M48" i="8"/>
  <c r="N48" i="8" s="1"/>
  <c r="O47" i="8"/>
  <c r="M47" i="8"/>
  <c r="N47" i="8" s="1"/>
  <c r="O46" i="8"/>
  <c r="M46" i="8"/>
  <c r="N46" i="8" s="1"/>
  <c r="O45" i="8"/>
  <c r="M45" i="8"/>
  <c r="O44" i="8"/>
  <c r="M44" i="8"/>
  <c r="N44" i="8" s="1"/>
  <c r="O43" i="8"/>
  <c r="M43" i="8"/>
  <c r="N43" i="8" s="1"/>
  <c r="O42" i="8"/>
  <c r="M42" i="8"/>
  <c r="N42" i="8" s="1"/>
  <c r="O41" i="8"/>
  <c r="M41" i="8"/>
  <c r="O40" i="8"/>
  <c r="O51" i="8" s="1"/>
  <c r="M40" i="8"/>
  <c r="N40" i="8" s="1"/>
  <c r="AE38" i="8"/>
  <c r="AD38" i="8"/>
  <c r="AC38" i="8"/>
  <c r="AB38" i="8"/>
  <c r="AA38" i="8"/>
  <c r="Z38" i="8"/>
  <c r="Y38" i="8"/>
  <c r="X38" i="8"/>
  <c r="W38" i="8"/>
  <c r="V38" i="8"/>
  <c r="U38" i="8"/>
  <c r="T38" i="8"/>
  <c r="S38" i="8"/>
  <c r="R38" i="8"/>
  <c r="Q38" i="8"/>
  <c r="P38" i="8"/>
  <c r="L38" i="8"/>
  <c r="K38" i="8"/>
  <c r="J38" i="8"/>
  <c r="I38" i="8"/>
  <c r="AE37" i="8"/>
  <c r="AD37" i="8"/>
  <c r="AC37" i="8"/>
  <c r="AB37" i="8"/>
  <c r="AA37" i="8"/>
  <c r="Z37" i="8"/>
  <c r="Y37" i="8"/>
  <c r="X37" i="8"/>
  <c r="W37" i="8"/>
  <c r="V37" i="8"/>
  <c r="U37" i="8"/>
  <c r="T37" i="8"/>
  <c r="S37" i="8"/>
  <c r="R37" i="8"/>
  <c r="Q37" i="8"/>
  <c r="P37" i="8"/>
  <c r="L37" i="8"/>
  <c r="K37" i="8"/>
  <c r="J37" i="8"/>
  <c r="I37" i="8"/>
  <c r="O36" i="8"/>
  <c r="M36" i="8"/>
  <c r="N36" i="8" s="1"/>
  <c r="O35" i="8"/>
  <c r="M35" i="8"/>
  <c r="N35" i="8" s="1"/>
  <c r="O34" i="8"/>
  <c r="M34" i="8"/>
  <c r="N34" i="8" s="1"/>
  <c r="O33" i="8"/>
  <c r="M33" i="8"/>
  <c r="N33" i="8" s="1"/>
  <c r="O32" i="8"/>
  <c r="M32" i="8"/>
  <c r="N32" i="8" s="1"/>
  <c r="O31" i="8"/>
  <c r="M31" i="8"/>
  <c r="N31" i="8" s="1"/>
  <c r="O30" i="8"/>
  <c r="M30" i="8"/>
  <c r="N30" i="8" s="1"/>
  <c r="O29" i="8"/>
  <c r="M29" i="8"/>
  <c r="N29" i="8" s="1"/>
  <c r="O28" i="8"/>
  <c r="M28" i="8"/>
  <c r="N28" i="8" s="1"/>
  <c r="O27" i="8"/>
  <c r="M27" i="8"/>
  <c r="N27" i="8" s="1"/>
  <c r="O26" i="8"/>
  <c r="O38" i="8" s="1"/>
  <c r="M26" i="8"/>
  <c r="M38" i="8" s="1"/>
  <c r="AE24" i="8"/>
  <c r="AD24" i="8"/>
  <c r="AC24" i="8"/>
  <c r="AB24" i="8"/>
  <c r="AA24" i="8"/>
  <c r="Z24" i="8"/>
  <c r="Y24" i="8"/>
  <c r="X24" i="8"/>
  <c r="W24" i="8"/>
  <c r="V24" i="8"/>
  <c r="U24" i="8"/>
  <c r="T24" i="8"/>
  <c r="S24" i="8"/>
  <c r="R24" i="8"/>
  <c r="Q24" i="8"/>
  <c r="P24" i="8"/>
  <c r="L24" i="8"/>
  <c r="K24" i="8"/>
  <c r="J24" i="8"/>
  <c r="I24" i="8"/>
  <c r="O23" i="8"/>
  <c r="M23" i="8"/>
  <c r="N23" i="8" s="1"/>
  <c r="O22" i="8"/>
  <c r="M22" i="8"/>
  <c r="N22" i="8" s="1"/>
  <c r="O21" i="8"/>
  <c r="M21" i="8"/>
  <c r="N21" i="8" s="1"/>
  <c r="O20" i="8"/>
  <c r="M20" i="8"/>
  <c r="N20" i="8" s="1"/>
  <c r="O19" i="8"/>
  <c r="M19" i="8"/>
  <c r="N19" i="8" s="1"/>
  <c r="O18" i="8"/>
  <c r="M18" i="8"/>
  <c r="N18" i="8" s="1"/>
  <c r="O17" i="8"/>
  <c r="M17" i="8"/>
  <c r="N17" i="8" s="1"/>
  <c r="O16" i="8"/>
  <c r="M16" i="8"/>
  <c r="N16" i="8" s="1"/>
  <c r="M15" i="8"/>
  <c r="N15" i="8" s="1"/>
  <c r="O14" i="8"/>
  <c r="M14" i="8"/>
  <c r="N14" i="8" s="1"/>
  <c r="O13" i="8"/>
  <c r="M13" i="8"/>
  <c r="N13" i="8" s="1"/>
  <c r="O12" i="8"/>
  <c r="O24" i="8" s="1"/>
  <c r="M12" i="8"/>
  <c r="M24" i="8" s="1"/>
  <c r="O76" i="11" l="1"/>
  <c r="O36" i="11"/>
  <c r="M101" i="11"/>
  <c r="O101" i="11"/>
  <c r="O100" i="11"/>
  <c r="W107" i="11"/>
  <c r="AE108" i="11"/>
  <c r="AD108" i="11"/>
  <c r="AC108" i="11"/>
  <c r="AB108" i="11"/>
  <c r="AA108" i="11"/>
  <c r="Z108" i="11"/>
  <c r="Y108" i="11"/>
  <c r="X108" i="11"/>
  <c r="W108" i="11"/>
  <c r="V108" i="11"/>
  <c r="U108" i="11"/>
  <c r="T108" i="11"/>
  <c r="S108" i="11"/>
  <c r="R108" i="11"/>
  <c r="Q108" i="11"/>
  <c r="P108" i="11"/>
  <c r="L108" i="11"/>
  <c r="K108" i="11"/>
  <c r="M100" i="11"/>
  <c r="O77" i="8"/>
  <c r="N132" i="8"/>
  <c r="O64" i="8"/>
  <c r="AE108" i="8"/>
  <c r="AC108" i="8"/>
  <c r="AB108" i="8"/>
  <c r="AA108" i="8"/>
  <c r="Z108" i="8"/>
  <c r="Y108" i="8"/>
  <c r="X108" i="8"/>
  <c r="V108" i="8"/>
  <c r="U108" i="8"/>
  <c r="S108" i="8"/>
  <c r="R108" i="8"/>
  <c r="P108" i="8"/>
  <c r="K108" i="8"/>
  <c r="M102" i="8"/>
  <c r="O102" i="8"/>
  <c r="M101" i="8"/>
  <c r="O101" i="8"/>
  <c r="AD108" i="8"/>
  <c r="W108" i="8"/>
  <c r="T108" i="8"/>
  <c r="Q108" i="8"/>
  <c r="L108" i="8"/>
  <c r="N102" i="8"/>
  <c r="N101" i="8"/>
  <c r="N104" i="8"/>
  <c r="N107" i="8" s="1"/>
  <c r="M106" i="8"/>
  <c r="K109" i="8"/>
  <c r="L109" i="8"/>
  <c r="W109" i="8"/>
  <c r="X109" i="8"/>
  <c r="Y109" i="8"/>
  <c r="Z109" i="8"/>
  <c r="M51" i="8"/>
  <c r="M50" i="8"/>
  <c r="O50" i="8"/>
  <c r="M63" i="8"/>
  <c r="N56" i="8"/>
  <c r="O63" i="8"/>
  <c r="O76" i="8"/>
  <c r="M76" i="8"/>
  <c r="O90" i="8"/>
  <c r="O89" i="8"/>
  <c r="M89" i="8"/>
  <c r="O107" i="8"/>
  <c r="O106" i="8"/>
  <c r="P109" i="8"/>
  <c r="Q109" i="8"/>
  <c r="R109" i="8"/>
  <c r="S109" i="8"/>
  <c r="T109" i="8"/>
  <c r="U109" i="8"/>
  <c r="V109" i="8"/>
  <c r="AA109" i="8"/>
  <c r="AB109" i="8"/>
  <c r="AC109" i="8"/>
  <c r="AD109" i="8"/>
  <c r="AE109" i="8"/>
  <c r="N105" i="11"/>
  <c r="M103" i="11"/>
  <c r="N131" i="11"/>
  <c r="V131" i="11"/>
  <c r="X107" i="11"/>
  <c r="V107" i="11"/>
  <c r="U107" i="11"/>
  <c r="Y107" i="11"/>
  <c r="R107" i="11"/>
  <c r="AD107" i="11"/>
  <c r="K107" i="11"/>
  <c r="Z107" i="11"/>
  <c r="S107" i="11"/>
  <c r="AE107" i="11"/>
  <c r="T107" i="11"/>
  <c r="AA107" i="11"/>
  <c r="AB107" i="11"/>
  <c r="AC107" i="11"/>
  <c r="L107" i="11"/>
  <c r="Q107" i="11"/>
  <c r="P107" i="11"/>
  <c r="O23" i="11"/>
  <c r="J131" i="11"/>
  <c r="O131" i="11"/>
  <c r="R131" i="11"/>
  <c r="O132" i="8"/>
  <c r="R117" i="8"/>
  <c r="R132" i="8" s="1"/>
  <c r="M37" i="11"/>
  <c r="M36" i="11"/>
  <c r="O37" i="11"/>
  <c r="M50" i="11"/>
  <c r="M49" i="11"/>
  <c r="O50" i="11"/>
  <c r="O49" i="11"/>
  <c r="M63" i="11"/>
  <c r="M62" i="11"/>
  <c r="O63" i="11"/>
  <c r="O62" i="11"/>
  <c r="M76" i="11"/>
  <c r="M75" i="11"/>
  <c r="O75" i="11"/>
  <c r="M89" i="11"/>
  <c r="M88" i="11"/>
  <c r="O89" i="11"/>
  <c r="O88" i="11"/>
  <c r="O106" i="11"/>
  <c r="O105" i="11"/>
  <c r="N79" i="8"/>
  <c r="N45" i="8"/>
  <c r="N41" i="8"/>
  <c r="N51" i="8" s="1"/>
  <c r="N53" i="8"/>
  <c r="N26" i="8"/>
  <c r="N38" i="8" s="1"/>
  <c r="M37" i="8"/>
  <c r="N12" i="8"/>
  <c r="N24" i="8" s="1"/>
  <c r="N85" i="8"/>
  <c r="N66" i="8"/>
  <c r="O37" i="8"/>
  <c r="N74" i="8"/>
  <c r="N76" i="8" s="1"/>
  <c r="M107" i="8"/>
  <c r="O109" i="8" l="1"/>
  <c r="O108" i="8"/>
  <c r="M108" i="8"/>
  <c r="N64" i="8"/>
  <c r="N63" i="8"/>
  <c r="N90" i="8"/>
  <c r="O107" i="11"/>
  <c r="O108" i="11"/>
  <c r="N89" i="11"/>
  <c r="N88" i="11"/>
  <c r="N76" i="11"/>
  <c r="N75" i="11"/>
  <c r="N63" i="11"/>
  <c r="N62" i="11"/>
  <c r="N50" i="11"/>
  <c r="N49" i="11"/>
  <c r="N50" i="8"/>
  <c r="N89" i="8"/>
  <c r="N106" i="8"/>
  <c r="N77" i="8"/>
  <c r="M109" i="8"/>
  <c r="N37" i="8"/>
  <c r="N108" i="8" l="1"/>
  <c r="N110" i="8" s="1"/>
  <c r="N109" i="8"/>
  <c r="N107" i="11"/>
  <c r="N111" i="8" l="1"/>
  <c r="N106" i="11" l="1"/>
  <c r="N109" i="11"/>
  <c r="M104" i="11"/>
  <c r="M105" i="11" l="1"/>
  <c r="M107" i="11" s="1"/>
  <c r="N108" i="11"/>
  <c r="N110" i="11" s="1"/>
  <c r="M106" i="11"/>
  <c r="M108" i="11" s="1"/>
</calcChain>
</file>

<file path=xl/sharedStrings.xml><?xml version="1.0" encoding="utf-8"?>
<sst xmlns="http://schemas.openxmlformats.org/spreadsheetml/2006/main" count="1237" uniqueCount="286">
  <si>
    <t>Felelős Kar megnevezése: Gazdaságtudományi, Egészségtudományi és Szociális Kar</t>
  </si>
  <si>
    <t>Szak megnevezése: Ápolás és betegellátás (ápoló) alapképzési szak</t>
  </si>
  <si>
    <t>Munkarend: nappali</t>
  </si>
  <si>
    <t>Képzés helye: Budapest</t>
  </si>
  <si>
    <t>Szakfelelős: Dr. Stubnya Gusztáv Róbert, egyetemi docens</t>
  </si>
  <si>
    <t>Tantárgykód</t>
  </si>
  <si>
    <t>Felelős szervezeti egység</t>
  </si>
  <si>
    <t>Tantárgy megnevezése</t>
  </si>
  <si>
    <t>Tantárgy típusa/ besorolása</t>
  </si>
  <si>
    <t>Előtanulmányi feltétel</t>
  </si>
  <si>
    <t>Tantárgyfelelős</t>
  </si>
  <si>
    <t>Ajánlott félév</t>
  </si>
  <si>
    <t>Számonkérési forma</t>
  </si>
  <si>
    <t>Heti óraszám
(elm.)</t>
  </si>
  <si>
    <t>Heti óraszám 
(gyak.)</t>
  </si>
  <si>
    <t>Kredit (elm.)</t>
  </si>
  <si>
    <t>Kredit (gyak.)</t>
  </si>
  <si>
    <t>Heti óraszám összesen</t>
  </si>
  <si>
    <t>Féléves óraszám összesen</t>
  </si>
  <si>
    <t>Kredit összesen</t>
  </si>
  <si>
    <t>Tantárgyak száma</t>
  </si>
  <si>
    <t>Ápolás és betegellátás szakképzettséghez vezető tudományágak</t>
  </si>
  <si>
    <t>Ápoló szakirány további tudományágai</t>
  </si>
  <si>
    <t>Kritérium tárgyak</t>
  </si>
  <si>
    <t>Szabadon választható</t>
  </si>
  <si>
    <t>Szakdolgozat</t>
  </si>
  <si>
    <t>alapozó egészségtudományok</t>
  </si>
  <si>
    <t>alkalmazott egészségtudományok</t>
  </si>
  <si>
    <t>ápolástudományok</t>
  </si>
  <si>
    <t>táplálkozástudományok</t>
  </si>
  <si>
    <t>gyógyszertudományok</t>
  </si>
  <si>
    <t>természettudományok</t>
  </si>
  <si>
    <t>bölcsészettudományok</t>
  </si>
  <si>
    <t>társadalomtudományok</t>
  </si>
  <si>
    <t>alkalmazott egészségtudományok sz</t>
  </si>
  <si>
    <t>ápolástudományok sz</t>
  </si>
  <si>
    <t>elméleti és klinikai orvostudományok sz</t>
  </si>
  <si>
    <t>mentéstudományok sz</t>
  </si>
  <si>
    <t>15-20 kredit</t>
  </si>
  <si>
    <t>30-35 kredit</t>
  </si>
  <si>
    <t>4-6 kredit</t>
  </si>
  <si>
    <t>2-5 kredit</t>
  </si>
  <si>
    <t>2-4 kredit</t>
  </si>
  <si>
    <t>6-8 kredit</t>
  </si>
  <si>
    <t>8-12 kredit</t>
  </si>
  <si>
    <t>5-10 kredit</t>
  </si>
  <si>
    <t>75-85 kredit</t>
  </si>
  <si>
    <t>1. FÉLÉV</t>
  </si>
  <si>
    <t>SZAP25ANBP0101</t>
  </si>
  <si>
    <t>Egészségtudományi Intézet</t>
  </si>
  <si>
    <t>Anatómia I.</t>
  </si>
  <si>
    <t>Kötelező</t>
  </si>
  <si>
    <t>-</t>
  </si>
  <si>
    <t>Dr. Jakubovits Edit</t>
  </si>
  <si>
    <t>vizsga (kollokvium)</t>
  </si>
  <si>
    <t>SZAP25ANBP0102</t>
  </si>
  <si>
    <t>Ápolástan I.</t>
  </si>
  <si>
    <t>Dr. Lengyel Ingrid Krisztina</t>
  </si>
  <si>
    <t>SZAP25ANBP0103</t>
  </si>
  <si>
    <t>Biofizika és diagnosztikai képalkotó eljárások</t>
  </si>
  <si>
    <t>Dr. Hernádfői Márk Viktor</t>
  </si>
  <si>
    <t>Egyházismeret</t>
  </si>
  <si>
    <t>Prof. Dr. Literáty Zoltán</t>
  </si>
  <si>
    <t>SZAP25ANBP0105</t>
  </si>
  <si>
    <t>Élettan</t>
  </si>
  <si>
    <t>Dr. Székelyné Dr. Gálffy Gabriella</t>
  </si>
  <si>
    <t>SZAP25ANBP0106</t>
  </si>
  <si>
    <t>Elsősegélynyújtás</t>
  </si>
  <si>
    <t>Dr. Mikos Borbála</t>
  </si>
  <si>
    <t>évközi jegy (gyakorlati jegy)</t>
  </si>
  <si>
    <t>SZAP25ANBP0107</t>
  </si>
  <si>
    <t>Gyakorlati és Továbbképzési Intézet</t>
  </si>
  <si>
    <t>Etika</t>
  </si>
  <si>
    <t>Dr. Czagány Gábor László</t>
  </si>
  <si>
    <t>SZAP25ANBP0108</t>
  </si>
  <si>
    <t>Gazdaság- és Vezetéstudományi Intézet</t>
  </si>
  <si>
    <t>Informatika</t>
  </si>
  <si>
    <t>Dr. Vig Zoltán</t>
  </si>
  <si>
    <t>SZAP25ANBP0109</t>
  </si>
  <si>
    <t>Szociális Munka és Diakónia Intézet</t>
  </si>
  <si>
    <t>Jogi alapismeretek</t>
  </si>
  <si>
    <t>Dr. Lugosi József</t>
  </si>
  <si>
    <t>SZAP25ANBP0110</t>
  </si>
  <si>
    <t>Orvosi latin</t>
  </si>
  <si>
    <t>Bányai Tibor Márk</t>
  </si>
  <si>
    <t>SZAP25ANBP0111</t>
  </si>
  <si>
    <t xml:space="preserve">Pszichológiai alapismeretek – életkorok pszichológiája </t>
  </si>
  <si>
    <t>Dr. Ipolyi Dóra</t>
  </si>
  <si>
    <t>SZAP25ANBP0112</t>
  </si>
  <si>
    <t>Pedagógusképző Intézet</t>
  </si>
  <si>
    <t>Testnevelés</t>
  </si>
  <si>
    <t>Kritérium tantárgy</t>
  </si>
  <si>
    <t>Dr. Kőnig-Görögh Dóra</t>
  </si>
  <si>
    <t>aláírás</t>
  </si>
  <si>
    <t>Összesen</t>
  </si>
  <si>
    <t>2. FÉLÉV</t>
  </si>
  <si>
    <t>SZAP25ANBP0201</t>
  </si>
  <si>
    <t>Anatómia II.</t>
  </si>
  <si>
    <t>SZAP25ANBP0202</t>
  </si>
  <si>
    <t>Ápolástan II.</t>
  </si>
  <si>
    <t>Nyergesné Závodi Edit</t>
  </si>
  <si>
    <t>SZAP25ANBP0203</t>
  </si>
  <si>
    <t>Biokémia</t>
  </si>
  <si>
    <t>SZAP25ANBP0204</t>
  </si>
  <si>
    <t>Egészségügyi informatika</t>
  </si>
  <si>
    <t>SZAP25ANBP0205</t>
  </si>
  <si>
    <t>Egészségügyi jogi ismeretek</t>
  </si>
  <si>
    <t>Dr. Homicsko Árpád Olivér</t>
  </si>
  <si>
    <t>SZAP25ANBP0206</t>
  </si>
  <si>
    <t>Egészségügyi kommunikáció</t>
  </si>
  <si>
    <t>SZAP25ANBP0207</t>
  </si>
  <si>
    <t>Kórélettan</t>
  </si>
  <si>
    <t>SZAP25ANBP0208</t>
  </si>
  <si>
    <t>Bioetika</t>
  </si>
  <si>
    <t>SZAP25ANBP0209</t>
  </si>
  <si>
    <t>Klinikai és egészségpszichológia</t>
  </si>
  <si>
    <t>Prof. Dr. Csabai Márta</t>
  </si>
  <si>
    <t>SZAP25ANBP0210</t>
  </si>
  <si>
    <t>Ápolástan területi gyakorlata</t>
  </si>
  <si>
    <t>SZAP25ANBP0211</t>
  </si>
  <si>
    <t>Betegjogok</t>
  </si>
  <si>
    <t>Összesen területi gyakorlat nélkül</t>
  </si>
  <si>
    <t>3. FÉLÉV</t>
  </si>
  <si>
    <t>SZAP25ANBP0301</t>
  </si>
  <si>
    <t>Patológia</t>
  </si>
  <si>
    <t>SZAP25ANBP0312</t>
  </si>
  <si>
    <t>Népegészségügy és menedzsment I.</t>
  </si>
  <si>
    <t>Dr. Stubnya Gusztáv Róbert</t>
  </si>
  <si>
    <t>SZAP25ANBP0303</t>
  </si>
  <si>
    <t>Gyógyszertan</t>
  </si>
  <si>
    <t>SZAP25ANBP0304</t>
  </si>
  <si>
    <t>Belgyógyászat I.</t>
  </si>
  <si>
    <t>Anatómia II., Ápolástan II.</t>
  </si>
  <si>
    <t>SZAP25ANBP0305</t>
  </si>
  <si>
    <t>Belgyógyászat szakápolástana I.</t>
  </si>
  <si>
    <t>SZAP25ANBP0306</t>
  </si>
  <si>
    <t>Belgyógyászat szakápolástana területi gyakorlat I.</t>
  </si>
  <si>
    <t>Tóth Anikó</t>
  </si>
  <si>
    <t>SZAP25ANBP0307</t>
  </si>
  <si>
    <t>Sebészet I.</t>
  </si>
  <si>
    <t>Dr. Dede Kristóf András</t>
  </si>
  <si>
    <t>SZAP25ANBP0308</t>
  </si>
  <si>
    <t>Sebészet szakápolástana I.</t>
  </si>
  <si>
    <t>SZAP25ANBP0309</t>
  </si>
  <si>
    <t>Sebészet szakápolástana területi gyakorlat I.</t>
  </si>
  <si>
    <t>Simon Ildikó</t>
  </si>
  <si>
    <t>SZAP25ANBP0310</t>
  </si>
  <si>
    <t>Dietetika</t>
  </si>
  <si>
    <t>Dr. Fritz Péter</t>
  </si>
  <si>
    <t>Összesen területii gyakorlat nélkül</t>
  </si>
  <si>
    <t>4. FÉLÉV</t>
  </si>
  <si>
    <t>SZAP25ANBP0402</t>
  </si>
  <si>
    <t>Társadalom- és szociálpolitika</t>
  </si>
  <si>
    <t>Czibere Károly</t>
  </si>
  <si>
    <t>SZAP25ANBP0403</t>
  </si>
  <si>
    <t>Belgyógyászat II.</t>
  </si>
  <si>
    <t>SZAP25ANBP0404</t>
  </si>
  <si>
    <t>Belgyógyászat szakápolástana II.</t>
  </si>
  <si>
    <t>SZAP25ANBP0405</t>
  </si>
  <si>
    <t>Belgyógyászat szakápolástana területi gyakorlat II.</t>
  </si>
  <si>
    <t>Belgyógyászat szakápolástana I., Belgyógyászat szakápolástana területi gyakorlat I.</t>
  </si>
  <si>
    <t>SZAP25ANBP0406</t>
  </si>
  <si>
    <t>Sebészet II.</t>
  </si>
  <si>
    <t>SZAP25ANBP0407</t>
  </si>
  <si>
    <t>Sebészet szakápolástana II.</t>
  </si>
  <si>
    <t>SZAP25ANBP0408</t>
  </si>
  <si>
    <t>Sebészet szakápolástana területi gyakorlat II.</t>
  </si>
  <si>
    <t>Sebészet szakápolástana I., Sebészet szakápolástana területi gyakorlat I.</t>
  </si>
  <si>
    <t>SZAP25ANBP0410</t>
  </si>
  <si>
    <t>Népegészségügy és menedzsment II.</t>
  </si>
  <si>
    <t>GESZK SZVXXXXX</t>
  </si>
  <si>
    <t xml:space="preserve">Szabadon választható </t>
  </si>
  <si>
    <t>5. FÉLÉV</t>
  </si>
  <si>
    <t>SZAP25ANBP0501</t>
  </si>
  <si>
    <t>Lelkigondozás</t>
  </si>
  <si>
    <t>Dr. habil. Siba Balázs</t>
  </si>
  <si>
    <t>SZAP25ANBP0503</t>
  </si>
  <si>
    <t>Angol egészségügyi szaknyelv</t>
  </si>
  <si>
    <t>SZAP25ANBP0512</t>
  </si>
  <si>
    <t>Népegészségügy és menedzsment III.</t>
  </si>
  <si>
    <t>SZAP25ANBP0505</t>
  </si>
  <si>
    <t>Gyermekgyógyászat I.</t>
  </si>
  <si>
    <t>SZAP25ANBP0506</t>
  </si>
  <si>
    <t>Gyermekgyógyászat szakápolástana I.</t>
  </si>
  <si>
    <t>SZAP25ANBP0507</t>
  </si>
  <si>
    <t>Gyermekgyógyászat szakápolástana területi gyakorlat I.</t>
  </si>
  <si>
    <t>SZAP25ANBP0508</t>
  </si>
  <si>
    <t>Sebészet III. (Intenzív terápia)</t>
  </si>
  <si>
    <t>Sebészet II., Belgyógyászat II.</t>
  </si>
  <si>
    <t>SZAP25ANBP0509</t>
  </si>
  <si>
    <t>Sebészet szakápolástana III. (Intenzív terápia)</t>
  </si>
  <si>
    <t>Sebészet szakápolástana II., Belgyógyászat szakápolástana II.</t>
  </si>
  <si>
    <t>SZAP25ANBP0510</t>
  </si>
  <si>
    <t>Sebészet szakápolástana területi gyakorlat III. (Intenzív terápia)</t>
  </si>
  <si>
    <t>Sebészet szakápolástana II., Sebészet szakápolástana területi gyakorlat II., Belgyógyászat szakápolástana II., Belgyógyászat szakápolástana területi gyakorlat II.</t>
  </si>
  <si>
    <t>SZAP25ANBP0513</t>
  </si>
  <si>
    <t>Pulmonológia szakápolástana</t>
  </si>
  <si>
    <t>6. FÉLÉV</t>
  </si>
  <si>
    <t>SZAP25ANBP0601</t>
  </si>
  <si>
    <t>Speciális élethelyzetek lelkigondozói megközelítése I. (betegség, halálra készülés, gyász, függőség, öngyilkossági válság, társas konfliktus)</t>
  </si>
  <si>
    <t>SZAP25ANBP0603</t>
  </si>
  <si>
    <t>Gyermekgyógyászat II.</t>
  </si>
  <si>
    <t>SZAP25ANBP0604</t>
  </si>
  <si>
    <t>Gyermekgyógyászat szakápolástana II.</t>
  </si>
  <si>
    <t>SZAP25ANBP0605</t>
  </si>
  <si>
    <t>Gyermekgyógyászat szakápolástana területi gyakorlat II.</t>
  </si>
  <si>
    <t>Gyermekgyógyászat szakápolástana I., Gyermekgyógyászat szakápolástana területi gyakorlat I.</t>
  </si>
  <si>
    <t>SZAP25ANBP0606</t>
  </si>
  <si>
    <t>Neurológia</t>
  </si>
  <si>
    <t>Dr. Szilágyi Géza</t>
  </si>
  <si>
    <t>SZAP25ANBP0607</t>
  </si>
  <si>
    <t>Neurológia szakápolástana</t>
  </si>
  <si>
    <t>SZAP25ANBP0608</t>
  </si>
  <si>
    <t>Neurológia szakápolástana területi gyakorlat</t>
  </si>
  <si>
    <t>Krimmer-Schoblocher Tünde</t>
  </si>
  <si>
    <t>SZAP25ANBP0609</t>
  </si>
  <si>
    <t>Oxyológia</t>
  </si>
  <si>
    <t>SZAP25ANBP0610</t>
  </si>
  <si>
    <t>Ápolástörténet</t>
  </si>
  <si>
    <t>7. FÉLÉV</t>
  </si>
  <si>
    <t>SZAP25ANBP0801</t>
  </si>
  <si>
    <t>Idősek gondozása, geriátria és szakápolástana</t>
  </si>
  <si>
    <t>Belgyógyászat II., Belgyógyászat szakápolástana II., Belgyógyászat szakápolástana területi gyakorlat II.</t>
  </si>
  <si>
    <t>SZAP25ANBP0802</t>
  </si>
  <si>
    <t>Idősek gondozása, geriátria és szakápolástana területi gyakorlat</t>
  </si>
  <si>
    <t>SZAP25ANBP0803</t>
  </si>
  <si>
    <t>Közösségi ápolás (alapellátás és otthonápolás) és szakápolástana</t>
  </si>
  <si>
    <t>SZAP25ANBP0804</t>
  </si>
  <si>
    <t>Közösségi ápolás (alapellátás, otthonápolás) szakápolástana területi gyakorlat</t>
  </si>
  <si>
    <t>SZAP25ANBP0701</t>
  </si>
  <si>
    <t>Kisklinikum</t>
  </si>
  <si>
    <t>SZAP25ANBP0711</t>
  </si>
  <si>
    <t xml:space="preserve">Pszichiátria szakápolástana </t>
  </si>
  <si>
    <t>SZAP25ANBP0502</t>
  </si>
  <si>
    <t>Társadalomkutatás módszerei</t>
  </si>
  <si>
    <t>Dr. Präger-Sükösd Anikó</t>
  </si>
  <si>
    <t>SZAP25ANBP0710</t>
  </si>
  <si>
    <t>Szakdolgozati felkészítő</t>
  </si>
  <si>
    <t>8. FÉLÉV</t>
  </si>
  <si>
    <t>Szakmai gyakorlat</t>
  </si>
  <si>
    <t>SZAP25ANBP0805</t>
  </si>
  <si>
    <t>Szakdolgozat konzultáció</t>
  </si>
  <si>
    <t>minősített aláírás</t>
  </si>
  <si>
    <t>Összesen szakmai gyakorlat nélkül</t>
  </si>
  <si>
    <t>ÖSSZESEN szakmai gyakorlat nélkül</t>
  </si>
  <si>
    <t xml:space="preserve"> ÖSSZESEN</t>
  </si>
  <si>
    <t>Féléves átlagos tanóraszám</t>
  </si>
  <si>
    <t xml:space="preserve"> </t>
  </si>
  <si>
    <t>Féléves átlagos óraszám szakmai gyakorlattal együtt</t>
  </si>
  <si>
    <t>Teljesítendő kreditek / tantárgyak / tanórák száma tantárgycsoportonként</t>
  </si>
  <si>
    <t>Teljesítendő kreditek száma</t>
  </si>
  <si>
    <t>Teljesítendő tantárgyak száma</t>
  </si>
  <si>
    <t>Teljesítendő tanórák száma (féléves)</t>
  </si>
  <si>
    <t>Teljesítendő tanórák száma (heti)</t>
  </si>
  <si>
    <t>A tantárgycsoport elvégzésének jellege (K / KV / SZV)</t>
  </si>
  <si>
    <t>K</t>
  </si>
  <si>
    <t>KV</t>
  </si>
  <si>
    <t>SZV</t>
  </si>
  <si>
    <t>Ö.</t>
  </si>
  <si>
    <t>Szakképzettségi tudományágak: Alapozó egészségtudományok</t>
  </si>
  <si>
    <t>Szakképzettségi tudományágak: Alkalmazott egészségtudományok</t>
  </si>
  <si>
    <t>Szakképzettségi tudományágak: Ápolástudományok</t>
  </si>
  <si>
    <t>Szakképzettségi tudományágak: Táplálkozástudományok</t>
  </si>
  <si>
    <t>Szakképzettségi tudományágak: Gyógyszertudományok</t>
  </si>
  <si>
    <t>Szakképzettségi tudományágak: Természettudományok</t>
  </si>
  <si>
    <t>Szakképzettségi tudományágak: Bölcsészettudományok</t>
  </si>
  <si>
    <t>Szakképzettségi tudományágak: Társadalomtudományok</t>
  </si>
  <si>
    <t>Ápoló szakirány tudományágak: Alkalmazott egészségtudományok</t>
  </si>
  <si>
    <t>Ápoló szakirány tudományágak: Ápolástudományok</t>
  </si>
  <si>
    <t>Ápoló szakirány tudományágak: Elméleti és klinikai orvostudományok</t>
  </si>
  <si>
    <t>Ápoló szakirány tudományágak: Mentéstudományok</t>
  </si>
  <si>
    <t>Szabadon választható tantárgyak</t>
  </si>
  <si>
    <t>Szakdolgozathoz rendelt tárgyak</t>
  </si>
  <si>
    <t>Nemzetközi hallgatói mobilitásra javasolt félévek (mobilitási ablak):**</t>
  </si>
  <si>
    <t>Félév(ek)</t>
  </si>
  <si>
    <t>Külföldi résztanulmányok folytatására javasolt félév(ek):</t>
  </si>
  <si>
    <t>Külföldi szakmai gyakorlatra javasolt félév(ek):</t>
  </si>
  <si>
    <t>Külföldi szakdolgozatírásra javasolt félév(ek):</t>
  </si>
  <si>
    <t>**Az Egyetem képzésein a külföldi részképzés elősegítése érdekében a tantervbe épített, nemzetközi hallgatói mobilitásra felhasználható időszak (a továbbiakban: mobilitási ablak) áll rendelkezésre. A mobilitási ablak biztosításának célja, hogy a hallgató tanulmányi idejének meghosszabbodása nélkül vehessen részt nemzetközi mobilitásban.
A mobilitási ablak (külföldi résztanulmányok folytatása) jellemzően két mobilitási típust tartalmaz:
-	Tanulmányi célú mobilitás - külföldi felsőoktatási intézményben résztanulmányok folytatása (akár szakdolgozat, diplomamunka készítése céljából is),
-	Szakmai gyakorlat külföldön történő eltöltése.
Az Erasmus+ ösztöndíj keretében
a) teljes időben végzett tanulmányi részképzést,
b) teljes időben végzett szakmai gyakorlatot folytathatnak hallgatók.
A tanulmányi mobilitási programban résztvevő hallgatóknak egy félév alatt az előírt minimum kredit értékű kurzus(oka)t kell teljesíteniük a partnerintézményben, amelyet az Egyetem a Tanulmányi és Vizsgaszabályzatában rögzített kreditelismerési eljárás szerint beszámít a hallgató tanulmányaiba (kötelező tárgyként, kötelezően választható tárgyként vagy szabadon választható tárgyként).
A külföldi részképzés megkezdése előtt a hallgatóknak lehetőségük van előzetes kreditátvételi kérelmet benyújtaniuk, így a kiutazás előtt tájékoztatást kapnak arról, hogy a külföldi tanulmányok során felvett és teljesített kurzusok melyik kötelező, kötelezően választható, szabadon választható tárgynak feleltethetőek meg az egyetemi képzésükön. Ezek alapján rugalmasan állíthatják össze az egyetemi egyéni tanrendjüket, és megfelelően tudják tervezni a tanulmányi előmenetelüket. A tanterv tartalmazza azokat a féléve(ke)t, ahol külföldi résztanulmányok folytatása ajánlott.
A Programban részt vevő hallgatók kedvezményes tanulmányi rendet kérvényezhetnek. Ennek értelmében a hallgató mentesül a KRE-n a kötelező foglalkozásokon való részvétel alól, a számonkérés módját az oktató határozza meg. Az oktató által meghatározott feladatokat az oktató által megadott időben és módon kell teljesíteni, de legkésőbb a szorgalmi időszak utolsó napjáig.
Részletesebb információkat talál az egyetemi ERASMUS SZABÁLYZAT-ban.</t>
  </si>
  <si>
    <t>Munkarend: levelező</t>
  </si>
  <si>
    <r>
      <rPr>
        <b/>
        <sz val="10"/>
        <rFont val="Times New Roman"/>
        <family val="1"/>
        <charset val="238"/>
      </rPr>
      <t>Szabadon választható tantárgy:</t>
    </r>
    <r>
      <rPr>
        <sz val="10"/>
        <rFont val="Times New Roman"/>
        <family val="1"/>
        <charset val="238"/>
      </rPr>
      <t xml:space="preserve"> A képzés során a hallgatónak a szabadon választható tantárgykeret terhére egy tantárgyat az Egyetem másik Karának szabadon választható tantárgyi kínálatából kell teljesíteni. </t>
    </r>
  </si>
  <si>
    <r>
      <rPr>
        <b/>
        <sz val="10"/>
        <color theme="1"/>
        <rFont val="Times New Roman"/>
        <family val="1"/>
        <charset val="238"/>
      </rPr>
      <t>Nyelvi követelmények:</t>
    </r>
    <r>
      <rPr>
        <sz val="10"/>
        <color theme="1"/>
        <rFont val="Times New Roman"/>
        <family val="1"/>
        <charset val="238"/>
      </rPr>
      <t xml:space="preserve"> A képzés képzési és kimeneti követelményében meghatározott nyelvi követelmények teljesítése az </t>
    </r>
    <r>
      <rPr>
        <b/>
        <sz val="10"/>
        <color theme="1"/>
        <rFont val="Times New Roman"/>
        <family val="1"/>
        <charset val="238"/>
      </rPr>
      <t xml:space="preserve">Orvosi latin, Idegennyelvi felkészítő, Angol egészségügyi szaknyelv </t>
    </r>
    <r>
      <rPr>
        <sz val="10"/>
        <color theme="1"/>
        <rFont val="Times New Roman"/>
        <family val="1"/>
        <charset val="238"/>
      </rPr>
      <t>tantárgyak teljesítésével történik.</t>
    </r>
  </si>
  <si>
    <r>
      <rPr>
        <b/>
        <sz val="10"/>
        <rFont val="Times New Roman"/>
        <family val="1"/>
        <charset val="238"/>
      </rPr>
      <t xml:space="preserve">Mobilitási ablak: </t>
    </r>
    <r>
      <rPr>
        <sz val="10"/>
        <rFont val="Times New Roman"/>
        <family val="1"/>
        <charset val="238"/>
      </rPr>
      <t>a nemzeti felsőoktatásról szóló 2011. évi CCIV. törvény 114/P. §  alapján külföldi részképzésre, külföldi szakmai gyakorlatra, szakdolgozat vagy diplomamunka készítésére nemzetközi mobilitásra felhasználható mobilitási időszak</t>
    </r>
  </si>
  <si>
    <t xml:space="preserve">Hatályos a 2026/2027 tanévtől (2026 év szeptemberétől) </t>
  </si>
  <si>
    <t>KRE-HTK</t>
  </si>
  <si>
    <t>HT GYKG113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</si>
</sst>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38"/>
      <scheme val="minor"/>
    </font>
    <font>
      <sz val="11"/>
      <color theme="1"/>
      <name val="Calibri"/>
      <family val="2"/>
      <scheme val="minor"/>
    </font>
    <font>
      <sz val="9"/>
      <name val="Times New Roman"/>
      <family val="1"/>
      <charset val="238"/>
    </font>
    <font>
      <i/>
      <sz val="8"/>
      <name val="Times New Roman"/>
      <family val="1"/>
      <charset val="238"/>
    </font>
    <font>
      <b/>
      <sz val="8"/>
      <color theme="1"/>
      <name val="Times New Roman"/>
      <family val="1"/>
      <charset val="238"/>
    </font>
    <font>
      <b/>
      <sz val="8"/>
      <name val="Times New Roman"/>
      <family val="1"/>
      <charset val="238"/>
    </font>
    <font>
      <sz val="8"/>
      <name val="Times New Roman"/>
      <family val="1"/>
      <charset val="238"/>
    </font>
    <font>
      <b/>
      <sz val="11"/>
      <name val="Times New Roman"/>
      <family val="1"/>
      <charset val="238"/>
    </font>
    <font>
      <sz val="11"/>
      <name val="Times New Roman"/>
      <family val="1"/>
      <charset val="238"/>
    </font>
    <font>
      <b/>
      <sz val="9"/>
      <name val="Times New Roman"/>
      <family val="1"/>
      <charset val="238"/>
    </font>
    <font>
      <sz val="10"/>
      <name val="Times New Roman"/>
      <family val="1"/>
      <charset val="238"/>
    </font>
    <font>
      <sz val="7"/>
      <name val="Times New Roman"/>
      <family val="1"/>
      <charset val="238"/>
    </font>
    <font>
      <b/>
      <sz val="10"/>
      <name val="Times New Roman"/>
      <family val="1"/>
      <charset val="238"/>
    </font>
    <font>
      <sz val="11"/>
      <color theme="1"/>
      <name val="Times New Roman"/>
      <family val="1"/>
      <charset val="238"/>
    </font>
    <font>
      <b/>
      <sz val="5"/>
      <name val="Times New Roman"/>
      <family val="1"/>
      <charset val="238"/>
    </font>
    <font>
      <b/>
      <i/>
      <sz val="10"/>
      <name val="Times New Roman"/>
      <family val="1"/>
      <charset val="238"/>
    </font>
    <font>
      <i/>
      <sz val="10"/>
      <name val="Times New Roman"/>
      <family val="1"/>
      <charset val="238"/>
    </font>
    <font>
      <b/>
      <sz val="7.5"/>
      <name val="Times New Roman"/>
      <family val="1"/>
      <charset val="238"/>
    </font>
    <font>
      <sz val="10"/>
      <color theme="1"/>
      <name val="Times New Roman"/>
      <family val="1"/>
      <charset val="238"/>
    </font>
    <font>
      <b/>
      <sz val="10"/>
      <color theme="1"/>
      <name val="Times New Roman"/>
      <family val="1"/>
      <charset val="238"/>
    </font>
    <font>
      <b/>
      <sz val="7"/>
      <name val="Times New Roman"/>
      <family val="1"/>
      <charset val="238"/>
    </font>
  </fonts>
  <fills count="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6"/>
        <bgColor indexed="64"/>
      </patternFill>
    </fill>
    <fill>
      <patternFill patternType="solid">
        <fgColor theme="6" tint="0.59999389629810485"/>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medium">
        <color indexed="64"/>
      </right>
      <top/>
      <bottom/>
      <diagonal/>
    </border>
    <border>
      <left/>
      <right style="thin">
        <color indexed="64"/>
      </right>
      <top/>
      <bottom/>
      <diagonal/>
    </border>
  </borders>
  <cellStyleXfs count="3">
    <xf numFmtId="0" fontId="0" fillId="0" borderId="0"/>
    <xf numFmtId="9" fontId="2" fillId="0" borderId="0" applyFont="0" applyFill="0" applyBorder="0" applyAlignment="0" applyProtection="0"/>
    <xf numFmtId="0" fontId="1" fillId="0" borderId="0"/>
  </cellStyleXfs>
  <cellXfs count="128">
    <xf numFmtId="0" fontId="0" fillId="0" borderId="0" xfId="0"/>
    <xf numFmtId="0" fontId="3" fillId="0" borderId="2" xfId="2" applyFont="1" applyBorder="1" applyAlignment="1">
      <alignment horizontal="center" vertical="center" wrapText="1"/>
    </xf>
    <xf numFmtId="0" fontId="4" fillId="0" borderId="2" xfId="2" applyFont="1" applyBorder="1" applyAlignment="1">
      <alignment horizontal="center" vertical="center" wrapText="1"/>
    </xf>
    <xf numFmtId="0" fontId="5" fillId="5" borderId="2" xfId="2" applyFont="1" applyFill="1" applyBorder="1" applyAlignment="1">
      <alignment horizontal="left" vertical="center" wrapText="1"/>
    </xf>
    <xf numFmtId="0" fontId="6" fillId="0" borderId="2" xfId="2" applyFont="1" applyBorder="1" applyAlignment="1">
      <alignment horizontal="center" vertical="center" wrapText="1"/>
    </xf>
    <xf numFmtId="0" fontId="7" fillId="0" borderId="2" xfId="2" applyFont="1" applyBorder="1" applyAlignment="1">
      <alignment horizontal="left" vertical="center" wrapText="1"/>
    </xf>
    <xf numFmtId="0" fontId="7" fillId="0" borderId="2" xfId="2" applyFont="1" applyBorder="1" applyAlignment="1">
      <alignment horizontal="center" vertical="center" wrapText="1"/>
    </xf>
    <xf numFmtId="1" fontId="3" fillId="0" borderId="2" xfId="2" applyNumberFormat="1" applyFont="1" applyBorder="1" applyAlignment="1">
      <alignment horizontal="center" vertical="center" wrapText="1"/>
    </xf>
    <xf numFmtId="2" fontId="3" fillId="0" borderId="2" xfId="2" applyNumberFormat="1" applyFont="1" applyBorder="1" applyAlignment="1">
      <alignment horizontal="center" vertical="center" wrapText="1"/>
    </xf>
    <xf numFmtId="0" fontId="8" fillId="0" borderId="0" xfId="0" applyFont="1" applyAlignment="1">
      <alignment horizontal="left" vertical="center" wrapText="1"/>
    </xf>
    <xf numFmtId="0" fontId="8" fillId="0" borderId="0" xfId="2" applyFont="1" applyAlignment="1">
      <alignment horizontal="center" vertical="center" wrapText="1"/>
    </xf>
    <xf numFmtId="0" fontId="9" fillId="0" borderId="0" xfId="2" applyFont="1" applyAlignment="1">
      <alignment horizontal="left" vertical="center" wrapText="1"/>
    </xf>
    <xf numFmtId="0" fontId="9" fillId="0" borderId="0" xfId="2" applyFont="1" applyAlignment="1">
      <alignment horizontal="center" vertical="center" wrapText="1"/>
    </xf>
    <xf numFmtId="0" fontId="9" fillId="0" borderId="0" xfId="2" applyFont="1" applyAlignment="1">
      <alignment vertical="center" wrapText="1"/>
    </xf>
    <xf numFmtId="0" fontId="9" fillId="0" borderId="0" xfId="2" applyFont="1" applyAlignment="1">
      <alignment vertical="center"/>
    </xf>
    <xf numFmtId="0" fontId="8" fillId="0" borderId="0" xfId="2" applyFont="1" applyAlignment="1">
      <alignment horizontal="left" vertical="center" wrapText="1"/>
    </xf>
    <xf numFmtId="0" fontId="6" fillId="3" borderId="2" xfId="2" applyFont="1" applyFill="1" applyBorder="1" applyAlignment="1">
      <alignment horizontal="center" vertical="center" wrapText="1"/>
    </xf>
    <xf numFmtId="0" fontId="10" fillId="2" borderId="2" xfId="2" applyFont="1" applyFill="1" applyBorder="1" applyAlignment="1">
      <alignment horizontal="center" vertical="center" wrapText="1"/>
    </xf>
    <xf numFmtId="2" fontId="10" fillId="2" borderId="2" xfId="2" applyNumberFormat="1" applyFont="1" applyFill="1" applyBorder="1" applyAlignment="1">
      <alignment horizontal="center" vertical="center" wrapText="1"/>
    </xf>
    <xf numFmtId="1" fontId="10" fillId="2" borderId="2" xfId="2" applyNumberFormat="1" applyFont="1" applyFill="1" applyBorder="1" applyAlignment="1">
      <alignment horizontal="center" vertical="center" wrapText="1"/>
    </xf>
    <xf numFmtId="0" fontId="6" fillId="2" borderId="2" xfId="0" applyFont="1" applyFill="1" applyBorder="1" applyAlignment="1">
      <alignment vertical="center" wrapText="1"/>
    </xf>
    <xf numFmtId="0" fontId="10" fillId="6" borderId="2" xfId="2" applyFont="1" applyFill="1" applyBorder="1" applyAlignment="1">
      <alignment horizontal="center" vertical="center" wrapText="1"/>
    </xf>
    <xf numFmtId="0" fontId="10" fillId="2" borderId="6" xfId="2" applyFont="1" applyFill="1" applyBorder="1" applyAlignment="1">
      <alignment vertical="center" wrapText="1"/>
    </xf>
    <xf numFmtId="0" fontId="10" fillId="2" borderId="7" xfId="2" applyFont="1" applyFill="1" applyBorder="1" applyAlignment="1">
      <alignment vertical="center" wrapText="1"/>
    </xf>
    <xf numFmtId="0" fontId="7" fillId="0" borderId="0" xfId="2" applyFont="1" applyAlignment="1">
      <alignment vertical="center"/>
    </xf>
    <xf numFmtId="0" fontId="11" fillId="0" borderId="0" xfId="2" applyFont="1" applyAlignment="1">
      <alignment horizontal="center" vertical="center"/>
    </xf>
    <xf numFmtId="0" fontId="7" fillId="0" borderId="0" xfId="2" applyFont="1" applyAlignment="1">
      <alignment horizontal="left" vertical="center"/>
    </xf>
    <xf numFmtId="0" fontId="12" fillId="0" borderId="0" xfId="2" applyFont="1" applyAlignment="1">
      <alignment horizontal="center" vertical="center"/>
    </xf>
    <xf numFmtId="0" fontId="12" fillId="0" borderId="0" xfId="2" applyFont="1" applyAlignment="1">
      <alignment horizontal="left" vertical="center"/>
    </xf>
    <xf numFmtId="0" fontId="12" fillId="0" borderId="0" xfId="2" applyFont="1" applyAlignment="1">
      <alignment vertical="center"/>
    </xf>
    <xf numFmtId="0" fontId="11" fillId="0" borderId="0" xfId="2" applyFont="1" applyAlignment="1">
      <alignment vertical="center" wrapText="1"/>
    </xf>
    <xf numFmtId="0" fontId="14" fillId="0" borderId="0" xfId="0" applyFont="1"/>
    <xf numFmtId="0" fontId="15" fillId="0" borderId="0" xfId="2" applyFont="1" applyAlignment="1">
      <alignment horizontal="center" vertical="center" wrapText="1"/>
    </xf>
    <xf numFmtId="0" fontId="13" fillId="0" borderId="8"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6" xfId="2" applyFont="1" applyBorder="1" applyAlignment="1">
      <alignment horizontal="center" vertical="center" wrapText="1"/>
    </xf>
    <xf numFmtId="0" fontId="13" fillId="0" borderId="13"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21" xfId="2" applyFont="1" applyBorder="1" applyAlignment="1">
      <alignment horizontal="center" vertical="center" wrapText="1"/>
    </xf>
    <xf numFmtId="0" fontId="13" fillId="0" borderId="22"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29"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30" xfId="2" applyFont="1" applyBorder="1" applyAlignment="1">
      <alignment horizontal="center" vertical="center" wrapText="1"/>
    </xf>
    <xf numFmtId="0" fontId="13" fillId="0" borderId="51" xfId="2" applyFont="1" applyBorder="1" applyAlignment="1">
      <alignment horizontal="center" vertical="center" wrapText="1"/>
    </xf>
    <xf numFmtId="0" fontId="13" fillId="0" borderId="46" xfId="2" applyFont="1" applyBorder="1" applyAlignment="1">
      <alignment horizontal="center" vertical="center" wrapText="1"/>
    </xf>
    <xf numFmtId="0" fontId="13" fillId="0" borderId="44" xfId="2" applyFont="1" applyBorder="1" applyAlignment="1">
      <alignment horizontal="center" vertical="center" wrapText="1"/>
    </xf>
    <xf numFmtId="0" fontId="13" fillId="0" borderId="47" xfId="2" applyFont="1" applyBorder="1" applyAlignment="1">
      <alignment horizontal="center" vertical="center" wrapText="1"/>
    </xf>
    <xf numFmtId="0" fontId="13" fillId="0" borderId="48" xfId="2" applyFont="1" applyBorder="1" applyAlignment="1">
      <alignment horizontal="center" vertical="center" wrapText="1"/>
    </xf>
    <xf numFmtId="0" fontId="13" fillId="0" borderId="49" xfId="2" applyFont="1" applyBorder="1" applyAlignment="1">
      <alignment horizontal="center" vertical="center" wrapText="1"/>
    </xf>
    <xf numFmtId="0" fontId="13" fillId="0" borderId="0" xfId="2" applyFont="1" applyAlignment="1">
      <alignment horizontal="left" vertical="center" wrapText="1"/>
    </xf>
    <xf numFmtId="0" fontId="13" fillId="0" borderId="0" xfId="2" applyFont="1" applyAlignment="1">
      <alignment horizontal="center" vertical="center" wrapText="1"/>
    </xf>
    <xf numFmtId="0" fontId="9" fillId="0" borderId="0" xfId="2" applyFont="1" applyAlignment="1">
      <alignment horizontal="left" vertical="center"/>
    </xf>
    <xf numFmtId="0" fontId="12" fillId="0" borderId="0" xfId="2" applyFont="1" applyAlignment="1">
      <alignment horizontal="center" vertical="center" wrapText="1"/>
    </xf>
    <xf numFmtId="0" fontId="9" fillId="0" borderId="17" xfId="0" applyFont="1" applyBorder="1" applyAlignment="1">
      <alignment vertical="center"/>
    </xf>
    <xf numFmtId="0" fontId="9" fillId="0" borderId="37" xfId="0" applyFont="1" applyBorder="1" applyAlignment="1">
      <alignment horizontal="center" vertical="center"/>
    </xf>
    <xf numFmtId="0" fontId="9" fillId="0" borderId="26" xfId="0" applyFont="1" applyBorder="1" applyAlignment="1">
      <alignment vertical="center"/>
    </xf>
    <xf numFmtId="0" fontId="9" fillId="0" borderId="27" xfId="0" applyFont="1" applyBorder="1" applyAlignment="1">
      <alignment vertical="center"/>
    </xf>
    <xf numFmtId="0" fontId="9" fillId="0" borderId="38" xfId="0" applyFont="1" applyBorder="1" applyAlignment="1">
      <alignment horizontal="center" vertical="center"/>
    </xf>
    <xf numFmtId="0" fontId="8" fillId="0" borderId="0" xfId="0" applyFont="1" applyAlignment="1">
      <alignment vertical="center"/>
    </xf>
    <xf numFmtId="0" fontId="9" fillId="0" borderId="39" xfId="0" applyFont="1" applyBorder="1" applyAlignment="1">
      <alignment vertical="center"/>
    </xf>
    <xf numFmtId="0" fontId="9" fillId="0" borderId="40" xfId="0" applyFont="1" applyBorder="1" applyAlignment="1">
      <alignment vertical="center"/>
    </xf>
    <xf numFmtId="0" fontId="9" fillId="0" borderId="41" xfId="0" applyFont="1" applyBorder="1" applyAlignment="1">
      <alignment horizontal="center" vertical="center"/>
    </xf>
    <xf numFmtId="0" fontId="17" fillId="0" borderId="0" xfId="2" applyFont="1" applyAlignment="1">
      <alignment horizontal="center" vertical="center" wrapText="1"/>
    </xf>
    <xf numFmtId="0" fontId="18" fillId="0" borderId="0" xfId="2" applyFont="1" applyAlignment="1">
      <alignment horizontal="left" vertical="center" wrapText="1"/>
    </xf>
    <xf numFmtId="9" fontId="9" fillId="0" borderId="0" xfId="1" applyFont="1" applyAlignment="1">
      <alignment vertical="center"/>
    </xf>
    <xf numFmtId="0" fontId="19" fillId="0" borderId="0" xfId="0" applyFont="1" applyAlignment="1">
      <alignment vertical="center"/>
    </xf>
    <xf numFmtId="0" fontId="21" fillId="0" borderId="0" xfId="2" applyFont="1" applyAlignment="1">
      <alignment horizontal="center" vertical="center" wrapText="1"/>
    </xf>
    <xf numFmtId="0" fontId="12" fillId="0" borderId="0" xfId="2" applyFont="1" applyAlignment="1">
      <alignment horizontal="left" vertical="center" wrapText="1"/>
    </xf>
    <xf numFmtId="0" fontId="7" fillId="0" borderId="0" xfId="2" applyFont="1" applyAlignment="1">
      <alignment horizontal="left" vertical="center" wrapText="1"/>
    </xf>
    <xf numFmtId="0" fontId="13" fillId="0" borderId="50" xfId="2" applyFont="1" applyBorder="1" applyAlignment="1">
      <alignment horizontal="center" vertical="center" wrapText="1"/>
    </xf>
    <xf numFmtId="0" fontId="10" fillId="2" borderId="1" xfId="2" applyFont="1" applyFill="1" applyBorder="1" applyAlignment="1">
      <alignment horizontal="center" vertical="center" wrapText="1"/>
    </xf>
    <xf numFmtId="1" fontId="10" fillId="2" borderId="1" xfId="2" applyNumberFormat="1" applyFont="1" applyFill="1" applyBorder="1" applyAlignment="1">
      <alignment horizontal="center" vertical="center" wrapText="1"/>
    </xf>
    <xf numFmtId="0" fontId="9" fillId="0" borderId="0" xfId="0" applyFont="1" applyAlignment="1">
      <alignment horizontal="left" vertical="center" wrapText="1"/>
    </xf>
    <xf numFmtId="0" fontId="8" fillId="0" borderId="0" xfId="0" applyFont="1" applyAlignment="1">
      <alignment horizontal="left" vertical="center" wrapText="1"/>
    </xf>
    <xf numFmtId="0" fontId="6" fillId="2" borderId="1"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10" fillId="4" borderId="5" xfId="2" applyFont="1" applyFill="1" applyBorder="1" applyAlignment="1">
      <alignment horizontal="center" vertical="center" wrapText="1"/>
    </xf>
    <xf numFmtId="0" fontId="10" fillId="4" borderId="6" xfId="2" applyFont="1" applyFill="1" applyBorder="1" applyAlignment="1">
      <alignment horizontal="center" vertical="center" wrapText="1"/>
    </xf>
    <xf numFmtId="0" fontId="10" fillId="4" borderId="7"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42" xfId="2" applyFont="1" applyFill="1" applyBorder="1" applyAlignment="1">
      <alignment horizontal="center" vertical="center" wrapText="1"/>
    </xf>
    <xf numFmtId="0" fontId="10" fillId="4" borderId="2" xfId="2"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3" fillId="0" borderId="23" xfId="2" applyFont="1" applyBorder="1" applyAlignment="1">
      <alignment horizontal="left" vertical="center"/>
    </xf>
    <xf numFmtId="0" fontId="13" fillId="0" borderId="6" xfId="2" applyFont="1" applyBorder="1" applyAlignment="1">
      <alignment horizontal="left" vertical="center"/>
    </xf>
    <xf numFmtId="0" fontId="13" fillId="0" borderId="24" xfId="2" applyFont="1" applyBorder="1" applyAlignment="1">
      <alignment horizontal="left" vertical="center"/>
    </xf>
    <xf numFmtId="0" fontId="6" fillId="2" borderId="7" xfId="0" applyFont="1" applyFill="1" applyBorder="1" applyAlignment="1">
      <alignment horizontal="center" vertical="center" wrapText="1"/>
    </xf>
    <xf numFmtId="0" fontId="13" fillId="0" borderId="8" xfId="2" applyFont="1" applyBorder="1" applyAlignment="1">
      <alignment horizontal="left"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center" vertical="center"/>
    </xf>
    <xf numFmtId="0" fontId="13" fillId="0" borderId="12" xfId="2" applyFont="1" applyBorder="1" applyAlignment="1">
      <alignment horizontal="center" vertical="center"/>
    </xf>
    <xf numFmtId="0" fontId="13" fillId="0" borderId="13" xfId="2" applyFont="1" applyBorder="1" applyAlignment="1">
      <alignment horizontal="center" vertical="center"/>
    </xf>
    <xf numFmtId="0" fontId="13" fillId="0" borderId="14" xfId="2" applyFont="1" applyBorder="1" applyAlignment="1">
      <alignment horizontal="center" vertical="center"/>
    </xf>
    <xf numFmtId="0" fontId="13" fillId="0" borderId="15" xfId="2" applyFont="1" applyBorder="1" applyAlignment="1">
      <alignment horizontal="center" vertical="center"/>
    </xf>
    <xf numFmtId="0" fontId="13" fillId="0" borderId="11" xfId="2" applyFont="1" applyBorder="1" applyAlignment="1">
      <alignment horizontal="left" vertical="center"/>
    </xf>
    <xf numFmtId="0" fontId="13" fillId="0" borderId="12" xfId="2" applyFont="1" applyBorder="1" applyAlignment="1">
      <alignment horizontal="left" vertical="center"/>
    </xf>
    <xf numFmtId="0" fontId="13" fillId="0" borderId="15" xfId="2" applyFont="1" applyBorder="1" applyAlignment="1">
      <alignment horizontal="left" vertical="center"/>
    </xf>
    <xf numFmtId="0" fontId="13" fillId="0" borderId="17" xfId="2" applyFont="1" applyBorder="1" applyAlignment="1">
      <alignment horizontal="left" vertical="center"/>
    </xf>
    <xf numFmtId="0" fontId="13" fillId="0" borderId="18" xfId="2" applyFont="1" applyBorder="1" applyAlignment="1">
      <alignment horizontal="left" vertical="center"/>
    </xf>
    <xf numFmtId="0" fontId="13" fillId="0" borderId="19" xfId="2" applyFont="1" applyBorder="1" applyAlignment="1">
      <alignment horizontal="left" vertical="center"/>
    </xf>
    <xf numFmtId="0" fontId="13" fillId="0" borderId="0" xfId="2" applyFont="1" applyAlignment="1">
      <alignment horizontal="left" vertical="center" wrapText="1"/>
    </xf>
    <xf numFmtId="0" fontId="13" fillId="0" borderId="26" xfId="2" applyFont="1" applyBorder="1" applyAlignment="1">
      <alignment horizontal="left" vertical="center"/>
    </xf>
    <xf numFmtId="0" fontId="13" fillId="0" borderId="27" xfId="2" applyFont="1" applyBorder="1" applyAlignment="1">
      <alignment horizontal="left" vertical="center"/>
    </xf>
    <xf numFmtId="0" fontId="13" fillId="0" borderId="28" xfId="2" applyFont="1" applyBorder="1" applyAlignment="1">
      <alignment horizontal="left" vertical="center"/>
    </xf>
    <xf numFmtId="0" fontId="13" fillId="0" borderId="43" xfId="2" applyFont="1" applyBorder="1" applyAlignment="1">
      <alignment horizontal="left" vertical="center" wrapText="1"/>
    </xf>
    <xf numFmtId="0" fontId="13" fillId="0" borderId="44" xfId="2" applyFont="1" applyBorder="1" applyAlignment="1">
      <alignment horizontal="left" vertical="center" wrapText="1"/>
    </xf>
    <xf numFmtId="0" fontId="13" fillId="0" borderId="45" xfId="2" applyFont="1" applyBorder="1" applyAlignment="1">
      <alignment horizontal="left" vertical="center" wrapText="1"/>
    </xf>
    <xf numFmtId="0" fontId="11" fillId="0" borderId="0" xfId="0" applyFont="1" applyAlignment="1">
      <alignment horizontal="left" vertical="center" wrapText="1"/>
    </xf>
    <xf numFmtId="0" fontId="16" fillId="0" borderId="0" xfId="2" applyFont="1" applyAlignment="1">
      <alignment horizontal="left"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1" xfId="0" applyFont="1" applyBorder="1" applyAlignment="1">
      <alignment horizontal="center" vertical="center"/>
    </xf>
    <xf numFmtId="0" fontId="8" fillId="0" borderId="36" xfId="0" applyFont="1" applyBorder="1" applyAlignment="1">
      <alignment horizontal="center" vertical="center"/>
    </xf>
    <xf numFmtId="0" fontId="19" fillId="0" borderId="0" xfId="0" applyFont="1" applyAlignment="1">
      <alignment horizontal="left" vertical="center"/>
    </xf>
  </cellXfs>
  <cellStyles count="3">
    <cellStyle name="Normál" xfId="0" builtinId="0"/>
    <cellStyle name="Normál 2" xfId="2" xr:uid="{21196775-455A-4F74-80DD-A8AE4FFCA743}"/>
    <cellStyle name="Százalék" xfId="1" builtinId="5"/>
  </cellStyles>
  <dxfs count="6">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950D-6367-47C4-92C3-5CA08AF19490}">
  <dimension ref="A1:AE170"/>
  <sheetViews>
    <sheetView topLeftCell="A8" zoomScale="83" zoomScaleNormal="83" workbookViewId="0">
      <selection activeCell="A8" sqref="A1:XFD1048576"/>
    </sheetView>
  </sheetViews>
  <sheetFormatPr defaultColWidth="9.109375" defaultRowHeight="13.8" x14ac:dyDescent="0.3"/>
  <cols>
    <col min="1" max="1" width="28.5546875" style="32" customWidth="1"/>
    <col min="2" max="2" width="27.44140625" style="65" customWidth="1"/>
    <col min="3" max="3" width="40.109375" style="66" bestFit="1" customWidth="1"/>
    <col min="4" max="4" width="13.88671875" style="69" bestFit="1" customWidth="1"/>
    <col min="5" max="5" width="31.6640625" style="70" bestFit="1" customWidth="1"/>
    <col min="6" max="6" width="19.5546875" style="71" bestFit="1" customWidth="1"/>
    <col min="7" max="7" width="11.6640625" style="55" bestFit="1" customWidth="1"/>
    <col min="8" max="8" width="13.44140625" style="69" customWidth="1"/>
    <col min="9" max="10" width="10.88671875" style="55" bestFit="1" customWidth="1"/>
    <col min="11" max="11" width="10.33203125" style="55" bestFit="1" customWidth="1"/>
    <col min="12" max="12" width="13.109375" style="55" bestFit="1" customWidth="1"/>
    <col min="13" max="14" width="10.6640625" style="55" customWidth="1"/>
    <col min="15" max="15" width="14.44140625" style="55" bestFit="1" customWidth="1"/>
    <col min="16" max="16" width="10" style="55" bestFit="1" customWidth="1"/>
    <col min="17" max="17" width="14" style="55" bestFit="1" customWidth="1"/>
    <col min="18" max="18" width="14" style="30" bestFit="1" customWidth="1"/>
    <col min="19" max="19" width="11.6640625" style="55" bestFit="1" customWidth="1"/>
    <col min="20" max="21" width="11.6640625" style="14" bestFit="1" customWidth="1"/>
    <col min="22" max="22" width="11.6640625" style="55" bestFit="1" customWidth="1"/>
    <col min="23" max="23" width="11.6640625" style="14" bestFit="1" customWidth="1"/>
    <col min="24" max="25" width="12.33203125" style="14" bestFit="1" customWidth="1"/>
    <col min="26" max="31" width="10.6640625" style="14" customWidth="1"/>
    <col min="32" max="16384" width="9.109375" style="14"/>
  </cols>
  <sheetData>
    <row r="1" spans="1:31" ht="36" customHeight="1" x14ac:dyDescent="0.3">
      <c r="A1" s="76" t="s">
        <v>0</v>
      </c>
      <c r="B1" s="76"/>
      <c r="C1" s="76"/>
      <c r="D1" s="10"/>
      <c r="E1" s="11"/>
      <c r="F1" s="11"/>
      <c r="G1" s="12"/>
      <c r="H1" s="10"/>
      <c r="I1" s="12"/>
      <c r="J1" s="12"/>
      <c r="K1" s="12"/>
      <c r="L1" s="12"/>
      <c r="M1" s="12"/>
      <c r="N1" s="12"/>
      <c r="O1" s="12"/>
      <c r="P1" s="12"/>
      <c r="Q1" s="12"/>
      <c r="R1" s="13"/>
      <c r="S1" s="12"/>
      <c r="V1" s="12"/>
    </row>
    <row r="2" spans="1:31" ht="15" customHeight="1" x14ac:dyDescent="0.3">
      <c r="A2" s="76" t="s">
        <v>1</v>
      </c>
      <c r="B2" s="76"/>
      <c r="C2" s="76"/>
      <c r="D2" s="10"/>
      <c r="E2" s="11"/>
      <c r="F2" s="11"/>
      <c r="G2" s="12"/>
      <c r="H2" s="10"/>
      <c r="I2" s="12"/>
      <c r="J2" s="12"/>
      <c r="K2" s="12"/>
      <c r="L2" s="12"/>
      <c r="M2" s="12"/>
      <c r="N2" s="12"/>
      <c r="O2" s="12"/>
      <c r="P2" s="12"/>
      <c r="Q2" s="12"/>
      <c r="R2" s="13"/>
      <c r="S2" s="12"/>
      <c r="V2" s="12"/>
    </row>
    <row r="3" spans="1:31" x14ac:dyDescent="0.3">
      <c r="A3" s="76" t="s">
        <v>2</v>
      </c>
      <c r="B3" s="76"/>
      <c r="C3" s="15"/>
      <c r="D3" s="10"/>
      <c r="E3" s="11"/>
      <c r="F3" s="11"/>
      <c r="G3" s="12"/>
      <c r="H3" s="10"/>
      <c r="I3" s="12"/>
      <c r="J3" s="12"/>
      <c r="K3" s="12"/>
      <c r="L3" s="12"/>
      <c r="M3" s="12"/>
      <c r="N3" s="12"/>
      <c r="O3" s="12"/>
      <c r="P3" s="12"/>
      <c r="Q3" s="12"/>
      <c r="R3" s="13"/>
      <c r="S3" s="12"/>
      <c r="V3" s="12"/>
    </row>
    <row r="4" spans="1:31" x14ac:dyDescent="0.3">
      <c r="A4" s="75" t="s">
        <v>3</v>
      </c>
      <c r="B4" s="75"/>
      <c r="C4" s="15"/>
      <c r="D4" s="10"/>
      <c r="E4" s="11"/>
      <c r="F4" s="11"/>
      <c r="G4" s="12"/>
      <c r="H4" s="10"/>
      <c r="I4" s="12"/>
      <c r="J4" s="12"/>
      <c r="K4" s="12"/>
      <c r="L4" s="12"/>
      <c r="M4" s="12"/>
      <c r="N4" s="12"/>
      <c r="O4" s="12"/>
      <c r="P4" s="12"/>
      <c r="Q4" s="12"/>
      <c r="R4" s="13"/>
      <c r="S4" s="12"/>
      <c r="V4" s="12"/>
    </row>
    <row r="5" spans="1:31" x14ac:dyDescent="0.3">
      <c r="A5" s="75" t="s">
        <v>283</v>
      </c>
      <c r="B5" s="75"/>
      <c r="C5" s="15"/>
      <c r="D5" s="10"/>
      <c r="E5" s="11"/>
      <c r="F5" s="11"/>
      <c r="G5" s="12"/>
      <c r="H5" s="10"/>
      <c r="I5" s="12"/>
      <c r="J5" s="12"/>
      <c r="K5" s="12"/>
      <c r="L5" s="12"/>
      <c r="M5" s="12"/>
      <c r="N5" s="12"/>
      <c r="O5" s="12"/>
      <c r="P5" s="12"/>
      <c r="Q5" s="12"/>
      <c r="R5" s="13"/>
      <c r="S5" s="12"/>
      <c r="V5" s="12"/>
    </row>
    <row r="6" spans="1:31" x14ac:dyDescent="0.3">
      <c r="A6" s="75" t="s">
        <v>4</v>
      </c>
      <c r="B6" s="75"/>
      <c r="C6" s="15"/>
      <c r="D6" s="10"/>
      <c r="E6" s="11"/>
      <c r="F6" s="11"/>
      <c r="G6" s="12"/>
      <c r="H6" s="10"/>
      <c r="I6" s="12"/>
      <c r="J6" s="12"/>
      <c r="K6" s="12"/>
      <c r="L6" s="12"/>
      <c r="M6" s="12"/>
      <c r="N6" s="12"/>
      <c r="O6" s="12"/>
      <c r="P6" s="12"/>
      <c r="Q6" s="12"/>
      <c r="R6" s="13"/>
      <c r="S6" s="12"/>
      <c r="V6" s="12"/>
    </row>
    <row r="8" spans="1:31" ht="32.25" customHeight="1" x14ac:dyDescent="0.3">
      <c r="A8" s="77" t="s">
        <v>5</v>
      </c>
      <c r="B8" s="77" t="s">
        <v>6</v>
      </c>
      <c r="C8" s="77" t="s">
        <v>7</v>
      </c>
      <c r="D8" s="77" t="s">
        <v>8</v>
      </c>
      <c r="E8" s="77" t="s">
        <v>9</v>
      </c>
      <c r="F8" s="77" t="s">
        <v>10</v>
      </c>
      <c r="G8" s="77" t="s">
        <v>11</v>
      </c>
      <c r="H8" s="77" t="s">
        <v>12</v>
      </c>
      <c r="I8" s="77" t="s">
        <v>13</v>
      </c>
      <c r="J8" s="77" t="s">
        <v>14</v>
      </c>
      <c r="K8" s="77" t="s">
        <v>15</v>
      </c>
      <c r="L8" s="77" t="s">
        <v>16</v>
      </c>
      <c r="M8" s="77" t="s">
        <v>17</v>
      </c>
      <c r="N8" s="77" t="s">
        <v>18</v>
      </c>
      <c r="O8" s="77" t="s">
        <v>19</v>
      </c>
      <c r="P8" s="77" t="s">
        <v>20</v>
      </c>
      <c r="Q8" s="89" t="s">
        <v>21</v>
      </c>
      <c r="R8" s="89"/>
      <c r="S8" s="89"/>
      <c r="T8" s="89"/>
      <c r="U8" s="89"/>
      <c r="V8" s="89"/>
      <c r="W8" s="89"/>
      <c r="X8" s="89"/>
      <c r="Y8" s="90" t="s">
        <v>22</v>
      </c>
      <c r="Z8" s="90"/>
      <c r="AA8" s="90"/>
      <c r="AB8" s="90"/>
      <c r="AC8" s="83" t="s">
        <v>23</v>
      </c>
      <c r="AD8" s="83" t="s">
        <v>24</v>
      </c>
      <c r="AE8" s="83" t="s">
        <v>25</v>
      </c>
    </row>
    <row r="9" spans="1:31" ht="84" customHeight="1" x14ac:dyDescent="0.3">
      <c r="A9" s="78"/>
      <c r="B9" s="78"/>
      <c r="C9" s="78"/>
      <c r="D9" s="78"/>
      <c r="E9" s="78"/>
      <c r="F9" s="78"/>
      <c r="G9" s="78"/>
      <c r="H9" s="78"/>
      <c r="I9" s="78"/>
      <c r="J9" s="78"/>
      <c r="K9" s="78"/>
      <c r="L9" s="78"/>
      <c r="M9" s="78"/>
      <c r="N9" s="78"/>
      <c r="O9" s="78"/>
      <c r="P9" s="78"/>
      <c r="Q9" s="16" t="s">
        <v>26</v>
      </c>
      <c r="R9" s="16" t="s">
        <v>27</v>
      </c>
      <c r="S9" s="16" t="s">
        <v>28</v>
      </c>
      <c r="T9" s="16" t="s">
        <v>29</v>
      </c>
      <c r="U9" s="16" t="s">
        <v>30</v>
      </c>
      <c r="V9" s="16" t="s">
        <v>31</v>
      </c>
      <c r="W9" s="16" t="s">
        <v>32</v>
      </c>
      <c r="X9" s="16" t="s">
        <v>33</v>
      </c>
      <c r="Y9" s="16" t="s">
        <v>34</v>
      </c>
      <c r="Z9" s="16" t="s">
        <v>35</v>
      </c>
      <c r="AA9" s="16" t="s">
        <v>36</v>
      </c>
      <c r="AB9" s="16" t="s">
        <v>37</v>
      </c>
      <c r="AC9" s="84"/>
      <c r="AD9" s="84"/>
      <c r="AE9" s="84"/>
    </row>
    <row r="10" spans="1:31" x14ac:dyDescent="0.3">
      <c r="A10" s="79"/>
      <c r="B10" s="79"/>
      <c r="C10" s="79"/>
      <c r="D10" s="79"/>
      <c r="E10" s="79"/>
      <c r="F10" s="79"/>
      <c r="G10" s="79"/>
      <c r="H10" s="79"/>
      <c r="I10" s="79"/>
      <c r="J10" s="79"/>
      <c r="K10" s="79"/>
      <c r="L10" s="79"/>
      <c r="M10" s="79"/>
      <c r="N10" s="79"/>
      <c r="O10" s="79"/>
      <c r="P10" s="79"/>
      <c r="Q10" s="16" t="s">
        <v>38</v>
      </c>
      <c r="R10" s="16" t="s">
        <v>39</v>
      </c>
      <c r="S10" s="16" t="s">
        <v>40</v>
      </c>
      <c r="T10" s="16" t="s">
        <v>41</v>
      </c>
      <c r="U10" s="16" t="s">
        <v>42</v>
      </c>
      <c r="V10" s="16" t="s">
        <v>43</v>
      </c>
      <c r="W10" s="16" t="s">
        <v>43</v>
      </c>
      <c r="X10" s="16" t="s">
        <v>44</v>
      </c>
      <c r="Y10" s="16" t="s">
        <v>45</v>
      </c>
      <c r="Z10" s="16" t="s">
        <v>46</v>
      </c>
      <c r="AA10" s="16" t="s">
        <v>38</v>
      </c>
      <c r="AB10" s="16" t="s">
        <v>45</v>
      </c>
      <c r="AC10" s="85"/>
      <c r="AD10" s="85"/>
      <c r="AE10" s="85"/>
    </row>
    <row r="11" spans="1:31" x14ac:dyDescent="0.3">
      <c r="A11" s="80" t="s">
        <v>47</v>
      </c>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2"/>
    </row>
    <row r="12" spans="1:31" x14ac:dyDescent="0.3">
      <c r="A12" s="1" t="s">
        <v>48</v>
      </c>
      <c r="B12" s="2" t="s">
        <v>49</v>
      </c>
      <c r="C12" s="3" t="s">
        <v>50</v>
      </c>
      <c r="D12" s="4" t="s">
        <v>51</v>
      </c>
      <c r="E12" s="5" t="s">
        <v>52</v>
      </c>
      <c r="F12" s="5" t="s">
        <v>53</v>
      </c>
      <c r="G12" s="6">
        <v>1</v>
      </c>
      <c r="H12" s="4" t="s">
        <v>54</v>
      </c>
      <c r="I12" s="1">
        <v>1</v>
      </c>
      <c r="J12" s="1">
        <v>1</v>
      </c>
      <c r="K12" s="1">
        <v>3</v>
      </c>
      <c r="L12" s="1"/>
      <c r="M12" s="1">
        <f>SUM(I12:J12)</f>
        <v>2</v>
      </c>
      <c r="N12" s="1">
        <f>M12*12</f>
        <v>24</v>
      </c>
      <c r="O12" s="1">
        <f>SUM(K12:L12)</f>
        <v>3</v>
      </c>
      <c r="P12" s="1">
        <v>1</v>
      </c>
      <c r="Q12" s="1">
        <v>3</v>
      </c>
      <c r="R12" s="1"/>
      <c r="S12" s="1"/>
      <c r="T12" s="1"/>
      <c r="U12" s="1"/>
      <c r="V12" s="1"/>
      <c r="W12" s="1"/>
      <c r="X12" s="1"/>
      <c r="Y12" s="1"/>
      <c r="Z12" s="1"/>
      <c r="AA12" s="1"/>
      <c r="AB12" s="1"/>
      <c r="AC12" s="1"/>
      <c r="AD12" s="1"/>
      <c r="AE12" s="1"/>
    </row>
    <row r="13" spans="1:31" x14ac:dyDescent="0.3">
      <c r="A13" s="1" t="s">
        <v>55</v>
      </c>
      <c r="B13" s="2" t="s">
        <v>49</v>
      </c>
      <c r="C13" s="3" t="s">
        <v>56</v>
      </c>
      <c r="D13" s="4" t="s">
        <v>51</v>
      </c>
      <c r="E13" s="5" t="s">
        <v>52</v>
      </c>
      <c r="F13" s="5" t="s">
        <v>57</v>
      </c>
      <c r="G13" s="6">
        <v>1</v>
      </c>
      <c r="H13" s="4" t="s">
        <v>54</v>
      </c>
      <c r="I13" s="1">
        <v>1</v>
      </c>
      <c r="J13" s="1">
        <v>1</v>
      </c>
      <c r="K13" s="1">
        <v>2</v>
      </c>
      <c r="L13" s="1"/>
      <c r="M13" s="1">
        <f t="shared" ref="M13:M23" si="0">SUM(I13:J13)</f>
        <v>2</v>
      </c>
      <c r="N13" s="1">
        <f t="shared" ref="N13:N23" si="1">M13*12</f>
        <v>24</v>
      </c>
      <c r="O13" s="1">
        <f t="shared" ref="O13:O23" si="2">SUM(K13:L13)</f>
        <v>2</v>
      </c>
      <c r="P13" s="1">
        <v>1</v>
      </c>
      <c r="Q13" s="1"/>
      <c r="R13" s="1"/>
      <c r="S13" s="1">
        <v>2</v>
      </c>
      <c r="T13" s="1"/>
      <c r="U13" s="1"/>
      <c r="V13" s="1"/>
      <c r="W13" s="1"/>
      <c r="X13" s="1"/>
      <c r="Y13" s="1"/>
      <c r="Z13" s="1"/>
      <c r="AA13" s="1"/>
      <c r="AB13" s="1"/>
      <c r="AC13" s="1"/>
      <c r="AD13" s="1"/>
      <c r="AE13" s="1"/>
    </row>
    <row r="14" spans="1:31" x14ac:dyDescent="0.3">
      <c r="A14" s="1" t="s">
        <v>58</v>
      </c>
      <c r="B14" s="2" t="s">
        <v>49</v>
      </c>
      <c r="C14" s="3" t="s">
        <v>59</v>
      </c>
      <c r="D14" s="4" t="s">
        <v>51</v>
      </c>
      <c r="E14" s="5" t="s">
        <v>52</v>
      </c>
      <c r="F14" s="5" t="s">
        <v>60</v>
      </c>
      <c r="G14" s="6">
        <v>1</v>
      </c>
      <c r="H14" s="4" t="s">
        <v>54</v>
      </c>
      <c r="I14" s="1">
        <v>2</v>
      </c>
      <c r="J14" s="1"/>
      <c r="K14" s="1">
        <v>3</v>
      </c>
      <c r="L14" s="1"/>
      <c r="M14" s="1">
        <f t="shared" si="0"/>
        <v>2</v>
      </c>
      <c r="N14" s="1">
        <f t="shared" si="1"/>
        <v>24</v>
      </c>
      <c r="O14" s="1">
        <f t="shared" si="2"/>
        <v>3</v>
      </c>
      <c r="P14" s="1">
        <v>1</v>
      </c>
      <c r="Q14" s="1"/>
      <c r="R14" s="1"/>
      <c r="S14" s="1"/>
      <c r="T14" s="1"/>
      <c r="U14" s="1"/>
      <c r="V14" s="1">
        <v>3</v>
      </c>
      <c r="W14" s="1"/>
      <c r="X14" s="1"/>
      <c r="Y14" s="1"/>
      <c r="Z14" s="1"/>
      <c r="AA14" s="1"/>
      <c r="AB14" s="1"/>
      <c r="AC14" s="1"/>
      <c r="AD14" s="1"/>
      <c r="AE14" s="1"/>
    </row>
    <row r="15" spans="1:31" x14ac:dyDescent="0.3">
      <c r="A15" s="1" t="s">
        <v>285</v>
      </c>
      <c r="B15" s="2" t="s">
        <v>284</v>
      </c>
      <c r="C15" s="3" t="s">
        <v>61</v>
      </c>
      <c r="D15" s="4" t="s">
        <v>51</v>
      </c>
      <c r="E15" s="5" t="s">
        <v>52</v>
      </c>
      <c r="F15" s="5" t="s">
        <v>62</v>
      </c>
      <c r="G15" s="6">
        <v>1</v>
      </c>
      <c r="H15" s="4" t="s">
        <v>54</v>
      </c>
      <c r="I15" s="1">
        <v>2</v>
      </c>
      <c r="J15" s="1"/>
      <c r="K15" s="1">
        <v>2</v>
      </c>
      <c r="L15" s="1"/>
      <c r="M15" s="1">
        <f t="shared" si="0"/>
        <v>2</v>
      </c>
      <c r="N15" s="1">
        <f t="shared" si="1"/>
        <v>24</v>
      </c>
      <c r="O15" s="1">
        <v>2</v>
      </c>
      <c r="P15" s="1">
        <v>1</v>
      </c>
      <c r="Q15" s="1"/>
      <c r="R15" s="1"/>
      <c r="S15" s="1"/>
      <c r="T15" s="1"/>
      <c r="U15" s="1"/>
      <c r="V15" s="1"/>
      <c r="W15" s="1">
        <v>2</v>
      </c>
      <c r="X15" s="1"/>
      <c r="Y15" s="1"/>
      <c r="Z15" s="1"/>
      <c r="AA15" s="1"/>
      <c r="AB15" s="1"/>
      <c r="AC15" s="1"/>
      <c r="AD15" s="1"/>
      <c r="AE15" s="1"/>
    </row>
    <row r="16" spans="1:31" ht="20.399999999999999" x14ac:dyDescent="0.3">
      <c r="A16" s="1" t="s">
        <v>63</v>
      </c>
      <c r="B16" s="2" t="s">
        <v>49</v>
      </c>
      <c r="C16" s="3" t="s">
        <v>64</v>
      </c>
      <c r="D16" s="4" t="s">
        <v>51</v>
      </c>
      <c r="E16" s="5" t="s">
        <v>52</v>
      </c>
      <c r="F16" s="5" t="s">
        <v>65</v>
      </c>
      <c r="G16" s="6">
        <v>1</v>
      </c>
      <c r="H16" s="4" t="s">
        <v>54</v>
      </c>
      <c r="I16" s="1">
        <v>1</v>
      </c>
      <c r="J16" s="1">
        <v>1</v>
      </c>
      <c r="K16" s="1">
        <v>3</v>
      </c>
      <c r="L16" s="1"/>
      <c r="M16" s="1">
        <f t="shared" si="0"/>
        <v>2</v>
      </c>
      <c r="N16" s="1">
        <f t="shared" si="1"/>
        <v>24</v>
      </c>
      <c r="O16" s="1">
        <f t="shared" si="2"/>
        <v>3</v>
      </c>
      <c r="P16" s="1">
        <v>1</v>
      </c>
      <c r="Q16" s="1">
        <v>3</v>
      </c>
      <c r="R16" s="1"/>
      <c r="S16" s="1"/>
      <c r="T16" s="1"/>
      <c r="U16" s="1"/>
      <c r="V16" s="1"/>
      <c r="W16" s="1"/>
      <c r="X16" s="1"/>
      <c r="Y16" s="1"/>
      <c r="Z16" s="1"/>
      <c r="AA16" s="1"/>
      <c r="AB16" s="1"/>
      <c r="AC16" s="1"/>
      <c r="AD16" s="1"/>
      <c r="AE16" s="1"/>
    </row>
    <row r="17" spans="1:31" ht="20.399999999999999" x14ac:dyDescent="0.3">
      <c r="A17" s="1" t="s">
        <v>66</v>
      </c>
      <c r="B17" s="2" t="s">
        <v>49</v>
      </c>
      <c r="C17" s="3" t="s">
        <v>67</v>
      </c>
      <c r="D17" s="4" t="s">
        <v>51</v>
      </c>
      <c r="E17" s="5" t="s">
        <v>52</v>
      </c>
      <c r="F17" s="5" t="s">
        <v>68</v>
      </c>
      <c r="G17" s="6">
        <v>1</v>
      </c>
      <c r="H17" s="4" t="s">
        <v>69</v>
      </c>
      <c r="I17" s="1"/>
      <c r="J17" s="1">
        <v>2</v>
      </c>
      <c r="K17" s="1"/>
      <c r="L17" s="1">
        <v>2</v>
      </c>
      <c r="M17" s="1">
        <f t="shared" si="0"/>
        <v>2</v>
      </c>
      <c r="N17" s="1">
        <f t="shared" si="1"/>
        <v>24</v>
      </c>
      <c r="O17" s="1">
        <f t="shared" si="2"/>
        <v>2</v>
      </c>
      <c r="P17" s="1">
        <v>1</v>
      </c>
      <c r="Q17" s="1"/>
      <c r="R17" s="1">
        <v>2</v>
      </c>
      <c r="S17" s="1"/>
      <c r="T17" s="1"/>
      <c r="U17" s="1"/>
      <c r="V17" s="1"/>
      <c r="W17" s="1"/>
      <c r="X17" s="1"/>
      <c r="Y17" s="1"/>
      <c r="Z17" s="1"/>
      <c r="AA17" s="1"/>
      <c r="AB17" s="1"/>
      <c r="AC17" s="1"/>
      <c r="AD17" s="1"/>
      <c r="AE17" s="1"/>
    </row>
    <row r="18" spans="1:31" x14ac:dyDescent="0.3">
      <c r="A18" s="1" t="s">
        <v>70</v>
      </c>
      <c r="B18" s="2" t="s">
        <v>71</v>
      </c>
      <c r="C18" s="3" t="s">
        <v>72</v>
      </c>
      <c r="D18" s="4" t="s">
        <v>51</v>
      </c>
      <c r="E18" s="5" t="s">
        <v>52</v>
      </c>
      <c r="F18" s="5" t="s">
        <v>73</v>
      </c>
      <c r="G18" s="6">
        <v>1</v>
      </c>
      <c r="H18" s="4" t="s">
        <v>54</v>
      </c>
      <c r="I18" s="1">
        <v>2</v>
      </c>
      <c r="J18" s="1"/>
      <c r="K18" s="1">
        <v>2</v>
      </c>
      <c r="L18" s="1"/>
      <c r="M18" s="1">
        <f t="shared" si="0"/>
        <v>2</v>
      </c>
      <c r="N18" s="1">
        <f t="shared" si="1"/>
        <v>24</v>
      </c>
      <c r="O18" s="1">
        <f t="shared" si="2"/>
        <v>2</v>
      </c>
      <c r="P18" s="1">
        <v>1</v>
      </c>
      <c r="Q18" s="1"/>
      <c r="R18" s="1"/>
      <c r="S18" s="1"/>
      <c r="T18" s="1"/>
      <c r="U18" s="1"/>
      <c r="V18" s="1"/>
      <c r="W18" s="1">
        <v>2</v>
      </c>
      <c r="X18" s="1"/>
      <c r="Y18" s="1"/>
      <c r="Z18" s="1"/>
      <c r="AA18" s="1"/>
      <c r="AB18" s="1"/>
      <c r="AC18" s="1"/>
      <c r="AD18" s="1"/>
      <c r="AE18" s="1"/>
    </row>
    <row r="19" spans="1:31" ht="20.399999999999999" x14ac:dyDescent="0.3">
      <c r="A19" s="1" t="s">
        <v>74</v>
      </c>
      <c r="B19" s="2" t="s">
        <v>75</v>
      </c>
      <c r="C19" s="3" t="s">
        <v>76</v>
      </c>
      <c r="D19" s="4" t="s">
        <v>51</v>
      </c>
      <c r="E19" s="5" t="s">
        <v>52</v>
      </c>
      <c r="F19" s="5" t="s">
        <v>77</v>
      </c>
      <c r="G19" s="6">
        <v>1</v>
      </c>
      <c r="H19" s="4" t="s">
        <v>69</v>
      </c>
      <c r="I19" s="1"/>
      <c r="J19" s="1">
        <v>2</v>
      </c>
      <c r="K19" s="1"/>
      <c r="L19" s="1">
        <v>3</v>
      </c>
      <c r="M19" s="1">
        <f t="shared" si="0"/>
        <v>2</v>
      </c>
      <c r="N19" s="1">
        <f t="shared" si="1"/>
        <v>24</v>
      </c>
      <c r="O19" s="1">
        <f t="shared" si="2"/>
        <v>3</v>
      </c>
      <c r="P19" s="1">
        <v>1</v>
      </c>
      <c r="Q19" s="1"/>
      <c r="R19" s="1">
        <v>3</v>
      </c>
      <c r="S19" s="1"/>
      <c r="T19" s="1"/>
      <c r="U19" s="1"/>
      <c r="V19" s="1"/>
      <c r="W19" s="1"/>
      <c r="X19" s="1"/>
      <c r="Y19" s="1"/>
      <c r="Z19" s="1"/>
      <c r="AA19" s="1"/>
      <c r="AB19" s="1"/>
      <c r="AC19" s="1"/>
      <c r="AD19" s="1"/>
      <c r="AE19" s="1"/>
    </row>
    <row r="20" spans="1:31" x14ac:dyDescent="0.3">
      <c r="A20" s="1" t="s">
        <v>78</v>
      </c>
      <c r="B20" s="2" t="s">
        <v>79</v>
      </c>
      <c r="C20" s="3" t="s">
        <v>80</v>
      </c>
      <c r="D20" s="4" t="s">
        <v>51</v>
      </c>
      <c r="E20" s="5" t="s">
        <v>52</v>
      </c>
      <c r="F20" s="5" t="s">
        <v>81</v>
      </c>
      <c r="G20" s="6">
        <v>1</v>
      </c>
      <c r="H20" s="4" t="s">
        <v>54</v>
      </c>
      <c r="I20" s="1">
        <v>2</v>
      </c>
      <c r="J20" s="1"/>
      <c r="K20" s="1">
        <v>3</v>
      </c>
      <c r="L20" s="1"/>
      <c r="M20" s="1">
        <f t="shared" si="0"/>
        <v>2</v>
      </c>
      <c r="N20" s="1">
        <f t="shared" si="1"/>
        <v>24</v>
      </c>
      <c r="O20" s="1">
        <f t="shared" si="2"/>
        <v>3</v>
      </c>
      <c r="P20" s="1">
        <v>1</v>
      </c>
      <c r="Q20" s="1"/>
      <c r="R20" s="1"/>
      <c r="S20" s="1"/>
      <c r="T20" s="1"/>
      <c r="U20" s="1"/>
      <c r="V20" s="1"/>
      <c r="W20" s="1"/>
      <c r="X20" s="1">
        <v>3</v>
      </c>
      <c r="Y20" s="1"/>
      <c r="Z20" s="1"/>
      <c r="AA20" s="1"/>
      <c r="AB20" s="1"/>
      <c r="AC20" s="1"/>
      <c r="AD20" s="1"/>
      <c r="AE20" s="1"/>
    </row>
    <row r="21" spans="1:31" ht="20.399999999999999" x14ac:dyDescent="0.3">
      <c r="A21" s="1" t="s">
        <v>82</v>
      </c>
      <c r="B21" s="2" t="s">
        <v>49</v>
      </c>
      <c r="C21" s="3" t="s">
        <v>83</v>
      </c>
      <c r="D21" s="4" t="s">
        <v>51</v>
      </c>
      <c r="E21" s="5" t="s">
        <v>52</v>
      </c>
      <c r="F21" s="5" t="s">
        <v>84</v>
      </c>
      <c r="G21" s="6">
        <v>1</v>
      </c>
      <c r="H21" s="4" t="s">
        <v>69</v>
      </c>
      <c r="I21" s="1"/>
      <c r="J21" s="1">
        <v>2</v>
      </c>
      <c r="K21" s="1"/>
      <c r="L21" s="1">
        <v>3</v>
      </c>
      <c r="M21" s="1">
        <f t="shared" si="0"/>
        <v>2</v>
      </c>
      <c r="N21" s="1">
        <f t="shared" si="1"/>
        <v>24</v>
      </c>
      <c r="O21" s="1">
        <f t="shared" si="2"/>
        <v>3</v>
      </c>
      <c r="P21" s="1">
        <v>1</v>
      </c>
      <c r="Q21" s="1"/>
      <c r="R21" s="1">
        <v>3</v>
      </c>
      <c r="S21" s="1"/>
      <c r="T21" s="1"/>
      <c r="U21" s="1"/>
      <c r="V21" s="1"/>
      <c r="W21" s="1"/>
      <c r="X21" s="1"/>
      <c r="Y21" s="1"/>
      <c r="Z21" s="1"/>
      <c r="AA21" s="1"/>
      <c r="AB21" s="1"/>
      <c r="AC21" s="1"/>
      <c r="AD21" s="1"/>
      <c r="AE21" s="1"/>
    </row>
    <row r="22" spans="1:31" x14ac:dyDescent="0.3">
      <c r="A22" s="1" t="s">
        <v>85</v>
      </c>
      <c r="B22" s="2" t="s">
        <v>79</v>
      </c>
      <c r="C22" s="3" t="s">
        <v>86</v>
      </c>
      <c r="D22" s="4" t="s">
        <v>51</v>
      </c>
      <c r="E22" s="5" t="s">
        <v>52</v>
      </c>
      <c r="F22" s="5" t="s">
        <v>87</v>
      </c>
      <c r="G22" s="6">
        <v>1</v>
      </c>
      <c r="H22" s="4" t="s">
        <v>54</v>
      </c>
      <c r="I22" s="1">
        <v>2</v>
      </c>
      <c r="J22" s="1"/>
      <c r="K22" s="1">
        <v>3</v>
      </c>
      <c r="L22" s="1"/>
      <c r="M22" s="1">
        <f t="shared" si="0"/>
        <v>2</v>
      </c>
      <c r="N22" s="1">
        <f t="shared" si="1"/>
        <v>24</v>
      </c>
      <c r="O22" s="1">
        <f t="shared" si="2"/>
        <v>3</v>
      </c>
      <c r="P22" s="1">
        <v>1</v>
      </c>
      <c r="Q22" s="1"/>
      <c r="R22" s="1">
        <v>3</v>
      </c>
      <c r="S22" s="1"/>
      <c r="T22" s="1"/>
      <c r="U22" s="1"/>
      <c r="V22" s="1"/>
      <c r="W22" s="1"/>
      <c r="X22" s="1"/>
      <c r="Y22" s="1"/>
      <c r="Z22" s="1"/>
      <c r="AA22" s="1"/>
      <c r="AB22" s="1"/>
      <c r="AC22" s="1"/>
      <c r="AD22" s="1"/>
      <c r="AE22" s="1"/>
    </row>
    <row r="23" spans="1:31" x14ac:dyDescent="0.3">
      <c r="A23" s="1" t="s">
        <v>88</v>
      </c>
      <c r="B23" s="2" t="s">
        <v>89</v>
      </c>
      <c r="C23" s="3" t="s">
        <v>90</v>
      </c>
      <c r="D23" s="4" t="s">
        <v>91</v>
      </c>
      <c r="E23" s="5" t="s">
        <v>52</v>
      </c>
      <c r="F23" s="5" t="s">
        <v>92</v>
      </c>
      <c r="G23" s="6">
        <v>1</v>
      </c>
      <c r="H23" s="4" t="s">
        <v>93</v>
      </c>
      <c r="I23" s="1">
        <v>2</v>
      </c>
      <c r="J23" s="1"/>
      <c r="K23" s="1">
        <v>0</v>
      </c>
      <c r="L23" s="1"/>
      <c r="M23" s="1">
        <f t="shared" si="0"/>
        <v>2</v>
      </c>
      <c r="N23" s="1">
        <f t="shared" si="1"/>
        <v>24</v>
      </c>
      <c r="O23" s="1">
        <f t="shared" si="2"/>
        <v>0</v>
      </c>
      <c r="P23" s="1">
        <v>1</v>
      </c>
      <c r="Q23" s="1"/>
      <c r="R23" s="1"/>
      <c r="S23" s="1"/>
      <c r="T23" s="1"/>
      <c r="U23" s="1"/>
      <c r="V23" s="1"/>
      <c r="W23" s="1"/>
      <c r="X23" s="1"/>
      <c r="Y23" s="1"/>
      <c r="Z23" s="1"/>
      <c r="AA23" s="1"/>
      <c r="AB23" s="1"/>
      <c r="AC23" s="1">
        <v>0</v>
      </c>
      <c r="AD23" s="1"/>
      <c r="AE23" s="1"/>
    </row>
    <row r="24" spans="1:31" x14ac:dyDescent="0.3">
      <c r="A24" s="86" t="s">
        <v>94</v>
      </c>
      <c r="B24" s="87"/>
      <c r="C24" s="87"/>
      <c r="D24" s="87"/>
      <c r="E24" s="87"/>
      <c r="F24" s="87"/>
      <c r="G24" s="87"/>
      <c r="H24" s="88"/>
      <c r="I24" s="17">
        <f>SUM(I12:I23)</f>
        <v>15</v>
      </c>
      <c r="J24" s="17">
        <f t="shared" ref="J24:AE24" si="3">SUM(J12:J23)</f>
        <v>9</v>
      </c>
      <c r="K24" s="17">
        <f t="shared" si="3"/>
        <v>21</v>
      </c>
      <c r="L24" s="17">
        <f t="shared" si="3"/>
        <v>8</v>
      </c>
      <c r="M24" s="17">
        <f t="shared" si="3"/>
        <v>24</v>
      </c>
      <c r="N24" s="17">
        <f t="shared" si="3"/>
        <v>288</v>
      </c>
      <c r="O24" s="17">
        <f>SUM(O12:O23)</f>
        <v>29</v>
      </c>
      <c r="P24" s="17">
        <f t="shared" si="3"/>
        <v>12</v>
      </c>
      <c r="Q24" s="17">
        <f t="shared" si="3"/>
        <v>6</v>
      </c>
      <c r="R24" s="17">
        <f t="shared" si="3"/>
        <v>11</v>
      </c>
      <c r="S24" s="17">
        <f t="shared" si="3"/>
        <v>2</v>
      </c>
      <c r="T24" s="17">
        <f t="shared" si="3"/>
        <v>0</v>
      </c>
      <c r="U24" s="17">
        <f t="shared" si="3"/>
        <v>0</v>
      </c>
      <c r="V24" s="17">
        <f t="shared" si="3"/>
        <v>3</v>
      </c>
      <c r="W24" s="17">
        <f t="shared" si="3"/>
        <v>4</v>
      </c>
      <c r="X24" s="17">
        <f t="shared" si="3"/>
        <v>3</v>
      </c>
      <c r="Y24" s="17">
        <f t="shared" si="3"/>
        <v>0</v>
      </c>
      <c r="Z24" s="17">
        <f t="shared" si="3"/>
        <v>0</v>
      </c>
      <c r="AA24" s="17">
        <f t="shared" si="3"/>
        <v>0</v>
      </c>
      <c r="AB24" s="17">
        <f t="shared" si="3"/>
        <v>0</v>
      </c>
      <c r="AC24" s="17">
        <f t="shared" si="3"/>
        <v>0</v>
      </c>
      <c r="AD24" s="17">
        <f t="shared" si="3"/>
        <v>0</v>
      </c>
      <c r="AE24" s="17">
        <f t="shared" si="3"/>
        <v>0</v>
      </c>
    </row>
    <row r="25" spans="1:31" x14ac:dyDescent="0.3">
      <c r="A25" s="80" t="s">
        <v>95</v>
      </c>
      <c r="B25" s="81"/>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2"/>
    </row>
    <row r="26" spans="1:31" x14ac:dyDescent="0.3">
      <c r="A26" s="1" t="s">
        <v>96</v>
      </c>
      <c r="B26" s="2" t="s">
        <v>49</v>
      </c>
      <c r="C26" s="3" t="s">
        <v>97</v>
      </c>
      <c r="D26" s="4" t="s">
        <v>51</v>
      </c>
      <c r="E26" s="5" t="s">
        <v>50</v>
      </c>
      <c r="F26" s="5" t="s">
        <v>53</v>
      </c>
      <c r="G26" s="6">
        <v>2</v>
      </c>
      <c r="H26" s="4" t="s">
        <v>54</v>
      </c>
      <c r="I26" s="1">
        <v>1</v>
      </c>
      <c r="J26" s="1">
        <v>1</v>
      </c>
      <c r="K26" s="1"/>
      <c r="L26" s="1">
        <v>3</v>
      </c>
      <c r="M26" s="1">
        <f t="shared" ref="M26:M36" si="4">SUM(I26:J26)</f>
        <v>2</v>
      </c>
      <c r="N26" s="1">
        <f t="shared" ref="N26:N36" si="5">M26*12</f>
        <v>24</v>
      </c>
      <c r="O26" s="1">
        <f>SUM(K26:L26)</f>
        <v>3</v>
      </c>
      <c r="P26" s="1">
        <v>1</v>
      </c>
      <c r="Q26" s="1">
        <v>3</v>
      </c>
      <c r="R26" s="1"/>
      <c r="S26" s="1"/>
      <c r="T26" s="1"/>
      <c r="U26" s="1"/>
      <c r="V26" s="1"/>
      <c r="W26" s="1"/>
      <c r="X26" s="1"/>
      <c r="Y26" s="1"/>
      <c r="Z26" s="1"/>
      <c r="AA26" s="1"/>
      <c r="AB26" s="1"/>
      <c r="AC26" s="1"/>
      <c r="AD26" s="1"/>
      <c r="AE26" s="1"/>
    </row>
    <row r="27" spans="1:31" ht="20.399999999999999" x14ac:dyDescent="0.3">
      <c r="A27" s="1" t="s">
        <v>98</v>
      </c>
      <c r="B27" s="2" t="s">
        <v>49</v>
      </c>
      <c r="C27" s="3" t="s">
        <v>99</v>
      </c>
      <c r="D27" s="4" t="s">
        <v>51</v>
      </c>
      <c r="E27" s="5" t="s">
        <v>56</v>
      </c>
      <c r="F27" s="5" t="s">
        <v>57</v>
      </c>
      <c r="G27" s="6">
        <v>2</v>
      </c>
      <c r="H27" s="4" t="s">
        <v>69</v>
      </c>
      <c r="I27" s="1">
        <v>1</v>
      </c>
      <c r="J27" s="1">
        <v>1</v>
      </c>
      <c r="K27" s="1"/>
      <c r="L27" s="1">
        <v>2</v>
      </c>
      <c r="M27" s="1">
        <f t="shared" si="4"/>
        <v>2</v>
      </c>
      <c r="N27" s="1">
        <f t="shared" si="5"/>
        <v>24</v>
      </c>
      <c r="O27" s="1">
        <f t="shared" ref="O27:O34" si="6">SUM(K27:L27)</f>
        <v>2</v>
      </c>
      <c r="P27" s="1">
        <v>1</v>
      </c>
      <c r="Q27" s="1"/>
      <c r="R27" s="1"/>
      <c r="S27" s="1">
        <v>2</v>
      </c>
      <c r="T27" s="1"/>
      <c r="U27" s="1"/>
      <c r="V27" s="1"/>
      <c r="W27" s="1"/>
      <c r="X27" s="1"/>
      <c r="Y27" s="1"/>
      <c r="Z27" s="1"/>
      <c r="AA27" s="1"/>
      <c r="AB27" s="1"/>
      <c r="AC27" s="1"/>
      <c r="AD27" s="1"/>
      <c r="AE27" s="1"/>
    </row>
    <row r="28" spans="1:31" x14ac:dyDescent="0.3">
      <c r="A28" s="1" t="s">
        <v>101</v>
      </c>
      <c r="B28" s="2" t="s">
        <v>49</v>
      </c>
      <c r="C28" s="3" t="s">
        <v>102</v>
      </c>
      <c r="D28" s="4" t="s">
        <v>51</v>
      </c>
      <c r="E28" s="5"/>
      <c r="F28" s="5" t="s">
        <v>60</v>
      </c>
      <c r="G28" s="6">
        <v>2</v>
      </c>
      <c r="H28" s="4" t="s">
        <v>54</v>
      </c>
      <c r="I28" s="1">
        <v>2</v>
      </c>
      <c r="J28" s="1"/>
      <c r="K28" s="1">
        <v>3</v>
      </c>
      <c r="L28" s="1"/>
      <c r="M28" s="1">
        <f t="shared" si="4"/>
        <v>2</v>
      </c>
      <c r="N28" s="1">
        <f t="shared" si="5"/>
        <v>24</v>
      </c>
      <c r="O28" s="1">
        <f t="shared" si="6"/>
        <v>3</v>
      </c>
      <c r="P28" s="1">
        <v>1</v>
      </c>
      <c r="Q28" s="1"/>
      <c r="R28" s="1"/>
      <c r="S28" s="1"/>
      <c r="T28" s="1"/>
      <c r="U28" s="1"/>
      <c r="V28" s="1">
        <v>3</v>
      </c>
      <c r="W28" s="1"/>
      <c r="X28" s="1"/>
      <c r="Y28" s="1"/>
      <c r="Z28" s="1"/>
      <c r="AA28" s="1"/>
      <c r="AB28" s="1"/>
      <c r="AC28" s="1"/>
      <c r="AD28" s="1"/>
      <c r="AE28" s="1"/>
    </row>
    <row r="29" spans="1:31" ht="20.399999999999999" x14ac:dyDescent="0.3">
      <c r="A29" s="1" t="s">
        <v>103</v>
      </c>
      <c r="B29" s="2" t="s">
        <v>49</v>
      </c>
      <c r="C29" s="3" t="s">
        <v>104</v>
      </c>
      <c r="D29" s="4" t="s">
        <v>51</v>
      </c>
      <c r="E29" s="5" t="s">
        <v>76</v>
      </c>
      <c r="F29" s="5" t="s">
        <v>77</v>
      </c>
      <c r="G29" s="6">
        <v>2</v>
      </c>
      <c r="H29" s="4" t="s">
        <v>69</v>
      </c>
      <c r="I29" s="1"/>
      <c r="J29" s="1">
        <v>2</v>
      </c>
      <c r="K29" s="1"/>
      <c r="L29" s="1">
        <v>3</v>
      </c>
      <c r="M29" s="1">
        <f t="shared" si="4"/>
        <v>2</v>
      </c>
      <c r="N29" s="1">
        <f t="shared" si="5"/>
        <v>24</v>
      </c>
      <c r="O29" s="1">
        <f t="shared" si="6"/>
        <v>3</v>
      </c>
      <c r="P29" s="1">
        <v>1</v>
      </c>
      <c r="Q29" s="1"/>
      <c r="R29" s="1">
        <v>3</v>
      </c>
      <c r="S29" s="1"/>
      <c r="T29" s="1"/>
      <c r="U29" s="1"/>
      <c r="V29" s="1"/>
      <c r="W29" s="1"/>
      <c r="X29" s="1"/>
      <c r="Y29" s="1"/>
      <c r="Z29" s="1"/>
      <c r="AA29" s="1"/>
      <c r="AB29" s="1"/>
      <c r="AC29" s="1"/>
      <c r="AD29" s="1"/>
      <c r="AE29" s="1"/>
    </row>
    <row r="30" spans="1:31" x14ac:dyDescent="0.3">
      <c r="A30" s="1" t="s">
        <v>105</v>
      </c>
      <c r="B30" s="2" t="s">
        <v>49</v>
      </c>
      <c r="C30" s="3" t="s">
        <v>106</v>
      </c>
      <c r="D30" s="4" t="s">
        <v>51</v>
      </c>
      <c r="E30" s="5" t="s">
        <v>80</v>
      </c>
      <c r="F30" s="5" t="s">
        <v>107</v>
      </c>
      <c r="G30" s="6">
        <v>2</v>
      </c>
      <c r="H30" s="4" t="s">
        <v>54</v>
      </c>
      <c r="I30" s="1">
        <v>2</v>
      </c>
      <c r="J30" s="1"/>
      <c r="K30" s="1">
        <v>3</v>
      </c>
      <c r="L30" s="1"/>
      <c r="M30" s="1">
        <f t="shared" si="4"/>
        <v>2</v>
      </c>
      <c r="N30" s="1">
        <f t="shared" si="5"/>
        <v>24</v>
      </c>
      <c r="O30" s="1">
        <f t="shared" si="6"/>
        <v>3</v>
      </c>
      <c r="P30" s="1">
        <v>1</v>
      </c>
      <c r="Q30" s="1"/>
      <c r="R30" s="1">
        <v>3</v>
      </c>
      <c r="S30" s="1"/>
      <c r="T30" s="1"/>
      <c r="U30" s="1"/>
      <c r="V30" s="1"/>
      <c r="W30" s="1"/>
      <c r="X30" s="1"/>
      <c r="Y30" s="1"/>
      <c r="Z30" s="1"/>
      <c r="AA30" s="1"/>
      <c r="AB30" s="1"/>
      <c r="AC30" s="1"/>
      <c r="AD30" s="1"/>
      <c r="AE30" s="1"/>
    </row>
    <row r="31" spans="1:31" x14ac:dyDescent="0.3">
      <c r="A31" s="1" t="s">
        <v>108</v>
      </c>
      <c r="B31" s="2" t="s">
        <v>49</v>
      </c>
      <c r="C31" s="3" t="s">
        <v>109</v>
      </c>
      <c r="D31" s="4" t="s">
        <v>51</v>
      </c>
      <c r="E31" s="5"/>
      <c r="F31" s="5" t="s">
        <v>57</v>
      </c>
      <c r="G31" s="6">
        <v>2</v>
      </c>
      <c r="H31" s="4" t="s">
        <v>54</v>
      </c>
      <c r="I31" s="1">
        <v>2</v>
      </c>
      <c r="J31" s="1"/>
      <c r="K31" s="1">
        <v>3</v>
      </c>
      <c r="L31" s="1"/>
      <c r="M31" s="1">
        <f t="shared" si="4"/>
        <v>2</v>
      </c>
      <c r="N31" s="1">
        <f t="shared" si="5"/>
        <v>24</v>
      </c>
      <c r="O31" s="1">
        <f t="shared" si="6"/>
        <v>3</v>
      </c>
      <c r="P31" s="1">
        <v>1</v>
      </c>
      <c r="Q31" s="1"/>
      <c r="R31" s="1">
        <v>3</v>
      </c>
      <c r="S31" s="1"/>
      <c r="T31" s="1"/>
      <c r="U31" s="1"/>
      <c r="V31" s="1"/>
      <c r="W31" s="1"/>
      <c r="X31" s="1"/>
      <c r="Y31" s="1"/>
      <c r="Z31" s="1"/>
      <c r="AA31" s="1"/>
      <c r="AB31" s="1"/>
      <c r="AC31" s="1"/>
      <c r="AD31" s="1"/>
      <c r="AE31" s="1"/>
    </row>
    <row r="32" spans="1:31" ht="20.399999999999999" x14ac:dyDescent="0.3">
      <c r="A32" s="1" t="s">
        <v>110</v>
      </c>
      <c r="B32" s="2" t="s">
        <v>49</v>
      </c>
      <c r="C32" s="3" t="s">
        <v>111</v>
      </c>
      <c r="D32" s="4" t="s">
        <v>51</v>
      </c>
      <c r="E32" s="5" t="s">
        <v>64</v>
      </c>
      <c r="F32" s="5" t="s">
        <v>65</v>
      </c>
      <c r="G32" s="6">
        <v>2</v>
      </c>
      <c r="H32" s="4" t="s">
        <v>54</v>
      </c>
      <c r="I32" s="1">
        <v>1</v>
      </c>
      <c r="J32" s="1">
        <v>1</v>
      </c>
      <c r="K32" s="1">
        <v>3</v>
      </c>
      <c r="L32" s="1"/>
      <c r="M32" s="1">
        <f t="shared" si="4"/>
        <v>2</v>
      </c>
      <c r="N32" s="1">
        <f t="shared" si="5"/>
        <v>24</v>
      </c>
      <c r="O32" s="1">
        <f t="shared" si="6"/>
        <v>3</v>
      </c>
      <c r="P32" s="1">
        <v>1</v>
      </c>
      <c r="Q32" s="1">
        <v>3</v>
      </c>
      <c r="R32" s="1"/>
      <c r="S32" s="1"/>
      <c r="T32" s="1"/>
      <c r="U32" s="1"/>
      <c r="V32" s="1"/>
      <c r="W32" s="1"/>
      <c r="X32" s="1"/>
      <c r="Y32" s="1"/>
      <c r="Z32" s="1"/>
      <c r="AA32" s="1"/>
      <c r="AB32" s="1"/>
      <c r="AC32" s="1"/>
      <c r="AD32" s="1"/>
      <c r="AE32" s="1"/>
    </row>
    <row r="33" spans="1:31" x14ac:dyDescent="0.3">
      <c r="A33" s="1" t="s">
        <v>112</v>
      </c>
      <c r="B33" s="2" t="s">
        <v>49</v>
      </c>
      <c r="C33" s="3" t="s">
        <v>113</v>
      </c>
      <c r="D33" s="4" t="s">
        <v>51</v>
      </c>
      <c r="E33" s="5" t="s">
        <v>72</v>
      </c>
      <c r="F33" s="5" t="s">
        <v>107</v>
      </c>
      <c r="G33" s="6">
        <v>2</v>
      </c>
      <c r="H33" s="4" t="s">
        <v>54</v>
      </c>
      <c r="I33" s="1">
        <v>2</v>
      </c>
      <c r="J33" s="1"/>
      <c r="K33" s="1">
        <v>3</v>
      </c>
      <c r="L33" s="1"/>
      <c r="M33" s="1">
        <f t="shared" si="4"/>
        <v>2</v>
      </c>
      <c r="N33" s="1">
        <f t="shared" si="5"/>
        <v>24</v>
      </c>
      <c r="O33" s="1">
        <f t="shared" si="6"/>
        <v>3</v>
      </c>
      <c r="P33" s="1">
        <v>1</v>
      </c>
      <c r="Q33" s="1"/>
      <c r="R33" s="1"/>
      <c r="S33" s="1"/>
      <c r="T33" s="1"/>
      <c r="U33" s="1"/>
      <c r="V33" s="1"/>
      <c r="W33" s="1">
        <v>3</v>
      </c>
      <c r="X33" s="1"/>
      <c r="Y33" s="1"/>
      <c r="Z33" s="1"/>
      <c r="AA33" s="1"/>
      <c r="AB33" s="1"/>
      <c r="AC33" s="1"/>
      <c r="AD33" s="1"/>
      <c r="AE33" s="1"/>
    </row>
    <row r="34" spans="1:31" ht="20.399999999999999" x14ac:dyDescent="0.3">
      <c r="A34" s="1" t="s">
        <v>114</v>
      </c>
      <c r="B34" s="2" t="s">
        <v>49</v>
      </c>
      <c r="C34" s="3" t="s">
        <v>115</v>
      </c>
      <c r="D34" s="4" t="s">
        <v>51</v>
      </c>
      <c r="E34" s="5" t="s">
        <v>86</v>
      </c>
      <c r="F34" s="5" t="s">
        <v>116</v>
      </c>
      <c r="G34" s="6">
        <v>2</v>
      </c>
      <c r="H34" s="4" t="s">
        <v>54</v>
      </c>
      <c r="I34" s="1">
        <v>2</v>
      </c>
      <c r="J34" s="1"/>
      <c r="K34" s="1">
        <v>3</v>
      </c>
      <c r="L34" s="1"/>
      <c r="M34" s="1">
        <f t="shared" si="4"/>
        <v>2</v>
      </c>
      <c r="N34" s="1">
        <f t="shared" si="5"/>
        <v>24</v>
      </c>
      <c r="O34" s="1">
        <f t="shared" si="6"/>
        <v>3</v>
      </c>
      <c r="P34" s="1">
        <v>1</v>
      </c>
      <c r="Q34" s="1"/>
      <c r="R34" s="1">
        <v>3</v>
      </c>
      <c r="S34" s="1"/>
      <c r="T34" s="1"/>
      <c r="U34" s="1"/>
      <c r="V34" s="1"/>
      <c r="W34" s="1"/>
      <c r="X34" s="1"/>
      <c r="Y34" s="1"/>
      <c r="Z34" s="1"/>
      <c r="AA34" s="1"/>
      <c r="AB34" s="1"/>
      <c r="AC34" s="1"/>
      <c r="AD34" s="1"/>
      <c r="AE34" s="1"/>
    </row>
    <row r="35" spans="1:31" ht="20.399999999999999" x14ac:dyDescent="0.3">
      <c r="A35" s="1" t="s">
        <v>117</v>
      </c>
      <c r="B35" s="2" t="s">
        <v>49</v>
      </c>
      <c r="C35" s="3" t="s">
        <v>118</v>
      </c>
      <c r="D35" s="4" t="s">
        <v>51</v>
      </c>
      <c r="E35" s="5" t="s">
        <v>56</v>
      </c>
      <c r="F35" s="5" t="s">
        <v>100</v>
      </c>
      <c r="G35" s="6">
        <v>2</v>
      </c>
      <c r="H35" s="4" t="s">
        <v>69</v>
      </c>
      <c r="I35" s="1"/>
      <c r="J35" s="1">
        <v>8</v>
      </c>
      <c r="K35" s="1"/>
      <c r="L35" s="1">
        <v>2</v>
      </c>
      <c r="M35" s="1">
        <f t="shared" si="4"/>
        <v>8</v>
      </c>
      <c r="N35" s="1">
        <f t="shared" si="5"/>
        <v>96</v>
      </c>
      <c r="O35" s="1">
        <f>SUM(K35:L35)</f>
        <v>2</v>
      </c>
      <c r="P35" s="1">
        <v>1</v>
      </c>
      <c r="Q35" s="1"/>
      <c r="R35" s="1"/>
      <c r="S35" s="1">
        <v>2</v>
      </c>
      <c r="T35" s="1"/>
      <c r="U35" s="1"/>
      <c r="V35" s="1"/>
      <c r="W35" s="1"/>
      <c r="X35" s="1"/>
      <c r="Y35" s="1"/>
      <c r="Z35" s="1"/>
      <c r="AA35" s="1"/>
      <c r="AB35" s="1"/>
      <c r="AC35" s="1"/>
      <c r="AD35" s="1"/>
      <c r="AE35" s="1"/>
    </row>
    <row r="36" spans="1:31" x14ac:dyDescent="0.3">
      <c r="A36" s="1" t="s">
        <v>119</v>
      </c>
      <c r="B36" s="2" t="s">
        <v>49</v>
      </c>
      <c r="C36" s="3" t="s">
        <v>120</v>
      </c>
      <c r="D36" s="4" t="s">
        <v>51</v>
      </c>
      <c r="E36" s="5" t="s">
        <v>80</v>
      </c>
      <c r="F36" s="5" t="s">
        <v>57</v>
      </c>
      <c r="G36" s="6">
        <v>2</v>
      </c>
      <c r="H36" s="4" t="s">
        <v>54</v>
      </c>
      <c r="I36" s="1">
        <v>2</v>
      </c>
      <c r="J36" s="1"/>
      <c r="K36" s="1">
        <v>3</v>
      </c>
      <c r="L36" s="1"/>
      <c r="M36" s="1">
        <f t="shared" si="4"/>
        <v>2</v>
      </c>
      <c r="N36" s="1">
        <f t="shared" si="5"/>
        <v>24</v>
      </c>
      <c r="O36" s="1">
        <f>SUM(K36:L36)</f>
        <v>3</v>
      </c>
      <c r="P36" s="1">
        <v>1</v>
      </c>
      <c r="Q36" s="1">
        <v>3</v>
      </c>
      <c r="R36" s="1"/>
      <c r="S36" s="1"/>
      <c r="T36" s="1"/>
      <c r="U36" s="1"/>
      <c r="V36" s="1"/>
      <c r="W36" s="1"/>
      <c r="X36" s="1"/>
      <c r="Y36" s="1"/>
      <c r="Z36" s="1"/>
      <c r="AA36" s="1"/>
      <c r="AB36" s="1"/>
      <c r="AC36" s="1"/>
      <c r="AD36" s="1"/>
      <c r="AE36" s="1"/>
    </row>
    <row r="37" spans="1:31" x14ac:dyDescent="0.3">
      <c r="A37" s="86" t="s">
        <v>121</v>
      </c>
      <c r="B37" s="87"/>
      <c r="C37" s="87"/>
      <c r="D37" s="87"/>
      <c r="E37" s="87"/>
      <c r="F37" s="87"/>
      <c r="G37" s="87"/>
      <c r="H37" s="88"/>
      <c r="I37" s="17">
        <f>SUM(I26:I36)-I35</f>
        <v>15</v>
      </c>
      <c r="J37" s="17">
        <f t="shared" ref="J37:AE37" si="7">SUM(J26:J36)-J35</f>
        <v>5</v>
      </c>
      <c r="K37" s="17">
        <f t="shared" si="7"/>
        <v>21</v>
      </c>
      <c r="L37" s="17">
        <f t="shared" si="7"/>
        <v>8</v>
      </c>
      <c r="M37" s="17">
        <f t="shared" si="7"/>
        <v>20</v>
      </c>
      <c r="N37" s="17">
        <f t="shared" si="7"/>
        <v>240</v>
      </c>
      <c r="O37" s="17">
        <f t="shared" si="7"/>
        <v>29</v>
      </c>
      <c r="P37" s="17">
        <f t="shared" si="7"/>
        <v>10</v>
      </c>
      <c r="Q37" s="17">
        <f t="shared" si="7"/>
        <v>9</v>
      </c>
      <c r="R37" s="17">
        <f t="shared" si="7"/>
        <v>12</v>
      </c>
      <c r="S37" s="17">
        <f t="shared" si="7"/>
        <v>2</v>
      </c>
      <c r="T37" s="17">
        <f t="shared" si="7"/>
        <v>0</v>
      </c>
      <c r="U37" s="17">
        <f t="shared" si="7"/>
        <v>0</v>
      </c>
      <c r="V37" s="17">
        <f t="shared" si="7"/>
        <v>3</v>
      </c>
      <c r="W37" s="17">
        <f t="shared" si="7"/>
        <v>3</v>
      </c>
      <c r="X37" s="17">
        <f t="shared" si="7"/>
        <v>0</v>
      </c>
      <c r="Y37" s="17">
        <f t="shared" si="7"/>
        <v>0</v>
      </c>
      <c r="Z37" s="17">
        <f t="shared" si="7"/>
        <v>0</v>
      </c>
      <c r="AA37" s="17">
        <f t="shared" si="7"/>
        <v>0</v>
      </c>
      <c r="AB37" s="17">
        <f t="shared" si="7"/>
        <v>0</v>
      </c>
      <c r="AC37" s="17">
        <f t="shared" si="7"/>
        <v>0</v>
      </c>
      <c r="AD37" s="17">
        <f t="shared" si="7"/>
        <v>0</v>
      </c>
      <c r="AE37" s="17">
        <f t="shared" si="7"/>
        <v>0</v>
      </c>
    </row>
    <row r="38" spans="1:31" x14ac:dyDescent="0.3">
      <c r="A38" s="86" t="s">
        <v>94</v>
      </c>
      <c r="B38" s="87"/>
      <c r="C38" s="87"/>
      <c r="D38" s="87"/>
      <c r="E38" s="87"/>
      <c r="F38" s="87"/>
      <c r="G38" s="87"/>
      <c r="H38" s="88"/>
      <c r="I38" s="17">
        <f>SUM(I26:I36)</f>
        <v>15</v>
      </c>
      <c r="J38" s="17">
        <f t="shared" ref="J38:AE38" si="8">SUM(J26:J36)</f>
        <v>13</v>
      </c>
      <c r="K38" s="17">
        <f t="shared" si="8"/>
        <v>21</v>
      </c>
      <c r="L38" s="17">
        <f t="shared" si="8"/>
        <v>10</v>
      </c>
      <c r="M38" s="17">
        <f t="shared" si="8"/>
        <v>28</v>
      </c>
      <c r="N38" s="17">
        <f t="shared" si="8"/>
        <v>336</v>
      </c>
      <c r="O38" s="17">
        <f t="shared" si="8"/>
        <v>31</v>
      </c>
      <c r="P38" s="17">
        <f t="shared" si="8"/>
        <v>11</v>
      </c>
      <c r="Q38" s="17">
        <f t="shared" si="8"/>
        <v>9</v>
      </c>
      <c r="R38" s="17">
        <f t="shared" si="8"/>
        <v>12</v>
      </c>
      <c r="S38" s="17">
        <f t="shared" si="8"/>
        <v>4</v>
      </c>
      <c r="T38" s="17">
        <f t="shared" si="8"/>
        <v>0</v>
      </c>
      <c r="U38" s="17">
        <f t="shared" si="8"/>
        <v>0</v>
      </c>
      <c r="V38" s="17">
        <f t="shared" si="8"/>
        <v>3</v>
      </c>
      <c r="W38" s="17">
        <f t="shared" si="8"/>
        <v>3</v>
      </c>
      <c r="X38" s="17">
        <f t="shared" si="8"/>
        <v>0</v>
      </c>
      <c r="Y38" s="17">
        <f t="shared" si="8"/>
        <v>0</v>
      </c>
      <c r="Z38" s="17">
        <f t="shared" si="8"/>
        <v>0</v>
      </c>
      <c r="AA38" s="17">
        <f t="shared" si="8"/>
        <v>0</v>
      </c>
      <c r="AB38" s="17">
        <f t="shared" si="8"/>
        <v>0</v>
      </c>
      <c r="AC38" s="17">
        <f t="shared" si="8"/>
        <v>0</v>
      </c>
      <c r="AD38" s="17">
        <f t="shared" si="8"/>
        <v>0</v>
      </c>
      <c r="AE38" s="17">
        <f t="shared" si="8"/>
        <v>0</v>
      </c>
    </row>
    <row r="39" spans="1:31" x14ac:dyDescent="0.3">
      <c r="A39" s="80" t="s">
        <v>122</v>
      </c>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2"/>
    </row>
    <row r="40" spans="1:31" ht="20.399999999999999" x14ac:dyDescent="0.3">
      <c r="A40" s="1" t="s">
        <v>123</v>
      </c>
      <c r="B40" s="2" t="s">
        <v>49</v>
      </c>
      <c r="C40" s="3" t="s">
        <v>124</v>
      </c>
      <c r="D40" s="4" t="s">
        <v>51</v>
      </c>
      <c r="E40" s="5" t="s">
        <v>111</v>
      </c>
      <c r="F40" s="5" t="s">
        <v>65</v>
      </c>
      <c r="G40" s="6">
        <v>3</v>
      </c>
      <c r="H40" s="4" t="s">
        <v>54</v>
      </c>
      <c r="I40" s="1">
        <v>2</v>
      </c>
      <c r="J40" s="1"/>
      <c r="K40" s="1">
        <v>3</v>
      </c>
      <c r="L40" s="1"/>
      <c r="M40" s="1">
        <f t="shared" ref="M40:M49" si="9">SUM(I40:J40)</f>
        <v>2</v>
      </c>
      <c r="N40" s="1">
        <f t="shared" ref="N40:N49" si="10">M40*12</f>
        <v>24</v>
      </c>
      <c r="O40" s="1">
        <f>SUM(K40:L40)</f>
        <v>3</v>
      </c>
      <c r="P40" s="1">
        <v>1</v>
      </c>
      <c r="Q40" s="1">
        <v>3</v>
      </c>
      <c r="R40" s="1"/>
      <c r="S40" s="1"/>
      <c r="T40" s="1"/>
      <c r="U40" s="1"/>
      <c r="V40" s="1"/>
      <c r="W40" s="1"/>
      <c r="X40" s="1"/>
      <c r="Y40" s="1"/>
      <c r="Z40" s="1"/>
      <c r="AA40" s="1"/>
      <c r="AB40" s="1"/>
      <c r="AC40" s="1"/>
      <c r="AD40" s="1"/>
      <c r="AE40" s="1"/>
    </row>
    <row r="41" spans="1:31" x14ac:dyDescent="0.3">
      <c r="A41" s="1" t="s">
        <v>125</v>
      </c>
      <c r="B41" s="2" t="s">
        <v>49</v>
      </c>
      <c r="C41" s="3" t="s">
        <v>126</v>
      </c>
      <c r="D41" s="4" t="s">
        <v>51</v>
      </c>
      <c r="E41" s="5"/>
      <c r="F41" s="5" t="s">
        <v>127</v>
      </c>
      <c r="G41" s="6">
        <v>3</v>
      </c>
      <c r="H41" s="4" t="s">
        <v>54</v>
      </c>
      <c r="I41" s="1">
        <v>2</v>
      </c>
      <c r="J41" s="1"/>
      <c r="K41" s="1">
        <v>3</v>
      </c>
      <c r="L41" s="1"/>
      <c r="M41" s="1">
        <f t="shared" si="9"/>
        <v>2</v>
      </c>
      <c r="N41" s="1">
        <f t="shared" si="10"/>
        <v>24</v>
      </c>
      <c r="O41" s="1">
        <f t="shared" ref="O41:O49" si="11">SUM(K41:L41)</f>
        <v>3</v>
      </c>
      <c r="P41" s="1">
        <v>1</v>
      </c>
      <c r="Q41" s="1"/>
      <c r="R41" s="1">
        <v>3</v>
      </c>
      <c r="S41" s="1"/>
      <c r="T41" s="1"/>
      <c r="U41" s="1"/>
      <c r="V41" s="1"/>
      <c r="W41" s="1"/>
      <c r="X41" s="1"/>
      <c r="Y41" s="1"/>
      <c r="Z41" s="1"/>
      <c r="AA41" s="1"/>
      <c r="AB41" s="1"/>
      <c r="AC41" s="1"/>
      <c r="AD41" s="1"/>
      <c r="AE41" s="1"/>
    </row>
    <row r="42" spans="1:31" x14ac:dyDescent="0.3">
      <c r="A42" s="1" t="s">
        <v>128</v>
      </c>
      <c r="B42" s="2" t="s">
        <v>49</v>
      </c>
      <c r="C42" s="3" t="s">
        <v>129</v>
      </c>
      <c r="D42" s="4" t="s">
        <v>51</v>
      </c>
      <c r="E42" s="5" t="s">
        <v>102</v>
      </c>
      <c r="F42" s="5" t="s">
        <v>60</v>
      </c>
      <c r="G42" s="6">
        <v>3</v>
      </c>
      <c r="H42" s="4" t="s">
        <v>54</v>
      </c>
      <c r="I42" s="1">
        <v>2</v>
      </c>
      <c r="J42" s="1"/>
      <c r="K42" s="1">
        <v>3</v>
      </c>
      <c r="L42" s="1"/>
      <c r="M42" s="1">
        <f t="shared" si="9"/>
        <v>2</v>
      </c>
      <c r="N42" s="1">
        <f t="shared" si="10"/>
        <v>24</v>
      </c>
      <c r="O42" s="1">
        <f t="shared" si="11"/>
        <v>3</v>
      </c>
      <c r="P42" s="1">
        <v>1</v>
      </c>
      <c r="Q42" s="1"/>
      <c r="R42" s="1"/>
      <c r="S42" s="1"/>
      <c r="T42" s="1"/>
      <c r="U42" s="1">
        <v>3</v>
      </c>
      <c r="V42" s="1"/>
      <c r="W42" s="1"/>
      <c r="X42" s="1"/>
      <c r="Y42" s="1"/>
      <c r="Z42" s="1"/>
      <c r="AA42" s="1"/>
      <c r="AB42" s="1"/>
      <c r="AC42" s="1"/>
      <c r="AD42" s="1"/>
      <c r="AE42" s="1"/>
    </row>
    <row r="43" spans="1:31" ht="20.399999999999999" x14ac:dyDescent="0.3">
      <c r="A43" s="1" t="s">
        <v>130</v>
      </c>
      <c r="B43" s="2" t="s">
        <v>49</v>
      </c>
      <c r="C43" s="3" t="s">
        <v>131</v>
      </c>
      <c r="D43" s="4" t="s">
        <v>51</v>
      </c>
      <c r="E43" s="5" t="s">
        <v>132</v>
      </c>
      <c r="F43" s="5" t="s">
        <v>65</v>
      </c>
      <c r="G43" s="6">
        <v>3</v>
      </c>
      <c r="H43" s="4" t="s">
        <v>54</v>
      </c>
      <c r="I43" s="1">
        <v>2</v>
      </c>
      <c r="J43" s="1"/>
      <c r="K43" s="1">
        <v>2</v>
      </c>
      <c r="L43" s="1"/>
      <c r="M43" s="1">
        <f t="shared" si="9"/>
        <v>2</v>
      </c>
      <c r="N43" s="1">
        <f t="shared" si="10"/>
        <v>24</v>
      </c>
      <c r="O43" s="1">
        <f t="shared" si="11"/>
        <v>2</v>
      </c>
      <c r="P43" s="1">
        <v>1</v>
      </c>
      <c r="Q43" s="1"/>
      <c r="R43" s="1"/>
      <c r="S43" s="1"/>
      <c r="T43" s="1"/>
      <c r="U43" s="1"/>
      <c r="V43" s="1"/>
      <c r="W43" s="1"/>
      <c r="X43" s="1"/>
      <c r="Y43" s="1"/>
      <c r="Z43" s="1"/>
      <c r="AA43" s="1">
        <v>2</v>
      </c>
      <c r="AB43" s="1"/>
      <c r="AC43" s="1"/>
      <c r="AD43" s="1"/>
      <c r="AE43" s="1"/>
    </row>
    <row r="44" spans="1:31" ht="20.399999999999999" x14ac:dyDescent="0.3">
      <c r="A44" s="1" t="s">
        <v>133</v>
      </c>
      <c r="B44" s="2" t="s">
        <v>49</v>
      </c>
      <c r="C44" s="3" t="s">
        <v>134</v>
      </c>
      <c r="D44" s="4" t="s">
        <v>51</v>
      </c>
      <c r="E44" s="5" t="s">
        <v>132</v>
      </c>
      <c r="F44" s="5" t="s">
        <v>65</v>
      </c>
      <c r="G44" s="6">
        <v>3</v>
      </c>
      <c r="H44" s="4" t="s">
        <v>54</v>
      </c>
      <c r="I44" s="1">
        <v>2</v>
      </c>
      <c r="J44" s="1"/>
      <c r="K44" s="1">
        <v>3</v>
      </c>
      <c r="L44" s="1"/>
      <c r="M44" s="1">
        <f t="shared" si="9"/>
        <v>2</v>
      </c>
      <c r="N44" s="1">
        <f t="shared" si="10"/>
        <v>24</v>
      </c>
      <c r="O44" s="1">
        <f t="shared" si="11"/>
        <v>3</v>
      </c>
      <c r="P44" s="1">
        <v>1</v>
      </c>
      <c r="Q44" s="1"/>
      <c r="R44" s="1"/>
      <c r="S44" s="1"/>
      <c r="T44" s="1"/>
      <c r="U44" s="1"/>
      <c r="V44" s="1"/>
      <c r="W44" s="1"/>
      <c r="X44" s="1"/>
      <c r="Y44" s="1"/>
      <c r="Z44" s="1">
        <v>3</v>
      </c>
      <c r="AA44" s="1"/>
      <c r="AB44" s="1"/>
      <c r="AC44" s="1"/>
      <c r="AD44" s="1"/>
      <c r="AE44" s="1"/>
    </row>
    <row r="45" spans="1:31" ht="20.399999999999999" x14ac:dyDescent="0.3">
      <c r="A45" s="1" t="s">
        <v>135</v>
      </c>
      <c r="B45" s="2" t="s">
        <v>49</v>
      </c>
      <c r="C45" s="3" t="s">
        <v>136</v>
      </c>
      <c r="D45" s="4" t="s">
        <v>51</v>
      </c>
      <c r="E45" s="5" t="s">
        <v>132</v>
      </c>
      <c r="F45" s="5" t="s">
        <v>137</v>
      </c>
      <c r="G45" s="6">
        <v>3</v>
      </c>
      <c r="H45" s="4" t="s">
        <v>69</v>
      </c>
      <c r="I45" s="1"/>
      <c r="J45" s="1">
        <v>8</v>
      </c>
      <c r="K45" s="1"/>
      <c r="L45" s="1">
        <v>4</v>
      </c>
      <c r="M45" s="1">
        <f t="shared" si="9"/>
        <v>8</v>
      </c>
      <c r="N45" s="1">
        <f t="shared" si="10"/>
        <v>96</v>
      </c>
      <c r="O45" s="1">
        <f t="shared" si="11"/>
        <v>4</v>
      </c>
      <c r="P45" s="1">
        <v>1</v>
      </c>
      <c r="Q45" s="1"/>
      <c r="R45" s="1"/>
      <c r="S45" s="1"/>
      <c r="T45" s="1"/>
      <c r="U45" s="1"/>
      <c r="V45" s="1"/>
      <c r="W45" s="1"/>
      <c r="X45" s="1"/>
      <c r="Y45" s="1"/>
      <c r="Z45" s="1">
        <v>4</v>
      </c>
      <c r="AA45" s="1"/>
      <c r="AB45" s="1"/>
      <c r="AC45" s="1"/>
      <c r="AD45" s="1"/>
      <c r="AE45" s="1"/>
    </row>
    <row r="46" spans="1:31" x14ac:dyDescent="0.3">
      <c r="A46" s="1" t="s">
        <v>138</v>
      </c>
      <c r="B46" s="2" t="s">
        <v>49</v>
      </c>
      <c r="C46" s="3" t="s">
        <v>139</v>
      </c>
      <c r="D46" s="4" t="s">
        <v>51</v>
      </c>
      <c r="E46" s="5" t="s">
        <v>132</v>
      </c>
      <c r="F46" s="5" t="s">
        <v>140</v>
      </c>
      <c r="G46" s="6">
        <v>3</v>
      </c>
      <c r="H46" s="4" t="s">
        <v>54</v>
      </c>
      <c r="I46" s="1">
        <v>2</v>
      </c>
      <c r="J46" s="1"/>
      <c r="K46" s="1">
        <v>2</v>
      </c>
      <c r="L46" s="1"/>
      <c r="M46" s="1">
        <f t="shared" si="9"/>
        <v>2</v>
      </c>
      <c r="N46" s="1">
        <f t="shared" si="10"/>
        <v>24</v>
      </c>
      <c r="O46" s="1">
        <f t="shared" si="11"/>
        <v>2</v>
      </c>
      <c r="P46" s="1">
        <v>1</v>
      </c>
      <c r="Q46" s="1"/>
      <c r="R46" s="1"/>
      <c r="S46" s="1"/>
      <c r="T46" s="1"/>
      <c r="U46" s="1"/>
      <c r="V46" s="1"/>
      <c r="W46" s="1"/>
      <c r="X46" s="1"/>
      <c r="Y46" s="1"/>
      <c r="Z46" s="1"/>
      <c r="AA46" s="1">
        <v>2</v>
      </c>
      <c r="AB46" s="1"/>
      <c r="AC46" s="1"/>
      <c r="AD46" s="1"/>
      <c r="AE46" s="1"/>
    </row>
    <row r="47" spans="1:31" x14ac:dyDescent="0.3">
      <c r="A47" s="1" t="s">
        <v>141</v>
      </c>
      <c r="B47" s="2" t="s">
        <v>49</v>
      </c>
      <c r="C47" s="3" t="s">
        <v>142</v>
      </c>
      <c r="D47" s="4" t="s">
        <v>51</v>
      </c>
      <c r="E47" s="5" t="s">
        <v>132</v>
      </c>
      <c r="F47" s="5" t="s">
        <v>140</v>
      </c>
      <c r="G47" s="6">
        <v>3</v>
      </c>
      <c r="H47" s="4" t="s">
        <v>54</v>
      </c>
      <c r="I47" s="1">
        <v>2</v>
      </c>
      <c r="J47" s="1"/>
      <c r="K47" s="1">
        <v>3</v>
      </c>
      <c r="L47" s="1"/>
      <c r="M47" s="1">
        <f t="shared" si="9"/>
        <v>2</v>
      </c>
      <c r="N47" s="1">
        <f t="shared" si="10"/>
        <v>24</v>
      </c>
      <c r="O47" s="1">
        <f t="shared" si="11"/>
        <v>3</v>
      </c>
      <c r="P47" s="1">
        <v>1</v>
      </c>
      <c r="Q47" s="1"/>
      <c r="R47" s="1"/>
      <c r="S47" s="1"/>
      <c r="T47" s="1"/>
      <c r="U47" s="1"/>
      <c r="V47" s="1"/>
      <c r="W47" s="1"/>
      <c r="X47" s="1"/>
      <c r="Y47" s="1"/>
      <c r="Z47" s="1">
        <v>3</v>
      </c>
      <c r="AA47" s="1"/>
      <c r="AB47" s="1"/>
      <c r="AC47" s="1"/>
      <c r="AD47" s="1"/>
      <c r="AE47" s="1"/>
    </row>
    <row r="48" spans="1:31" ht="20.399999999999999" x14ac:dyDescent="0.3">
      <c r="A48" s="1" t="s">
        <v>143</v>
      </c>
      <c r="B48" s="2" t="s">
        <v>49</v>
      </c>
      <c r="C48" s="3" t="s">
        <v>144</v>
      </c>
      <c r="D48" s="4" t="s">
        <v>51</v>
      </c>
      <c r="E48" s="5" t="s">
        <v>132</v>
      </c>
      <c r="F48" s="5" t="s">
        <v>145</v>
      </c>
      <c r="G48" s="6">
        <v>3</v>
      </c>
      <c r="H48" s="4" t="s">
        <v>69</v>
      </c>
      <c r="I48" s="1"/>
      <c r="J48" s="1">
        <v>8</v>
      </c>
      <c r="K48" s="1"/>
      <c r="L48" s="1">
        <v>4</v>
      </c>
      <c r="M48" s="1">
        <f t="shared" si="9"/>
        <v>8</v>
      </c>
      <c r="N48" s="1">
        <f t="shared" si="10"/>
        <v>96</v>
      </c>
      <c r="O48" s="1">
        <f t="shared" si="11"/>
        <v>4</v>
      </c>
      <c r="P48" s="1">
        <v>1</v>
      </c>
      <c r="Q48" s="1"/>
      <c r="R48" s="1"/>
      <c r="S48" s="1"/>
      <c r="T48" s="1"/>
      <c r="U48" s="1"/>
      <c r="V48" s="1"/>
      <c r="W48" s="1"/>
      <c r="X48" s="1"/>
      <c r="Y48" s="1"/>
      <c r="Z48" s="1">
        <v>4</v>
      </c>
      <c r="AA48" s="1"/>
      <c r="AB48" s="1"/>
      <c r="AC48" s="1"/>
      <c r="AD48" s="1"/>
      <c r="AE48" s="1"/>
    </row>
    <row r="49" spans="1:31" ht="20.399999999999999" x14ac:dyDescent="0.3">
      <c r="A49" s="1" t="s">
        <v>146</v>
      </c>
      <c r="B49" s="2" t="s">
        <v>49</v>
      </c>
      <c r="C49" s="3" t="s">
        <v>147</v>
      </c>
      <c r="D49" s="4" t="s">
        <v>51</v>
      </c>
      <c r="E49" s="5"/>
      <c r="F49" s="5" t="s">
        <v>148</v>
      </c>
      <c r="G49" s="6">
        <v>3</v>
      </c>
      <c r="H49" s="4" t="s">
        <v>69</v>
      </c>
      <c r="I49" s="1"/>
      <c r="J49" s="1">
        <v>2</v>
      </c>
      <c r="K49" s="1"/>
      <c r="L49" s="1">
        <v>3</v>
      </c>
      <c r="M49" s="1">
        <f t="shared" si="9"/>
        <v>2</v>
      </c>
      <c r="N49" s="1">
        <f t="shared" si="10"/>
        <v>24</v>
      </c>
      <c r="O49" s="1">
        <f t="shared" si="11"/>
        <v>3</v>
      </c>
      <c r="P49" s="1">
        <v>1</v>
      </c>
      <c r="Q49" s="1"/>
      <c r="R49" s="1"/>
      <c r="S49" s="1"/>
      <c r="T49" s="1">
        <v>3</v>
      </c>
      <c r="U49" s="1"/>
      <c r="V49" s="1"/>
      <c r="W49" s="1"/>
      <c r="X49" s="1"/>
      <c r="Y49" s="1"/>
      <c r="Z49" s="1"/>
      <c r="AA49" s="1"/>
      <c r="AB49" s="1"/>
      <c r="AC49" s="1"/>
      <c r="AD49" s="1"/>
      <c r="AE49" s="1"/>
    </row>
    <row r="50" spans="1:31" x14ac:dyDescent="0.3">
      <c r="A50" s="86" t="s">
        <v>149</v>
      </c>
      <c r="B50" s="87"/>
      <c r="C50" s="87"/>
      <c r="D50" s="87"/>
      <c r="E50" s="87"/>
      <c r="F50" s="87"/>
      <c r="G50" s="87"/>
      <c r="H50" s="88"/>
      <c r="I50" s="17">
        <f>SUM(I40:I49)-I45-I48</f>
        <v>14</v>
      </c>
      <c r="J50" s="17">
        <f t="shared" ref="J50:AE50" si="12">SUM(J40:J49)-J45-J48</f>
        <v>2</v>
      </c>
      <c r="K50" s="17">
        <f t="shared" si="12"/>
        <v>19</v>
      </c>
      <c r="L50" s="17">
        <f t="shared" si="12"/>
        <v>3</v>
      </c>
      <c r="M50" s="17">
        <f t="shared" si="12"/>
        <v>16</v>
      </c>
      <c r="N50" s="17">
        <f t="shared" si="12"/>
        <v>192</v>
      </c>
      <c r="O50" s="17">
        <f t="shared" si="12"/>
        <v>22</v>
      </c>
      <c r="P50" s="17">
        <f t="shared" si="12"/>
        <v>8</v>
      </c>
      <c r="Q50" s="17">
        <f t="shared" si="12"/>
        <v>3</v>
      </c>
      <c r="R50" s="17">
        <f t="shared" si="12"/>
        <v>3</v>
      </c>
      <c r="S50" s="17">
        <f t="shared" si="12"/>
        <v>0</v>
      </c>
      <c r="T50" s="17">
        <f t="shared" si="12"/>
        <v>3</v>
      </c>
      <c r="U50" s="17">
        <f t="shared" si="12"/>
        <v>3</v>
      </c>
      <c r="V50" s="17">
        <f t="shared" si="12"/>
        <v>0</v>
      </c>
      <c r="W50" s="17">
        <f t="shared" si="12"/>
        <v>0</v>
      </c>
      <c r="X50" s="17">
        <f t="shared" si="12"/>
        <v>0</v>
      </c>
      <c r="Y50" s="17">
        <f t="shared" si="12"/>
        <v>0</v>
      </c>
      <c r="Z50" s="17">
        <f t="shared" si="12"/>
        <v>6</v>
      </c>
      <c r="AA50" s="17">
        <f t="shared" si="12"/>
        <v>4</v>
      </c>
      <c r="AB50" s="17">
        <f t="shared" si="12"/>
        <v>0</v>
      </c>
      <c r="AC50" s="17">
        <f t="shared" si="12"/>
        <v>0</v>
      </c>
      <c r="AD50" s="17">
        <f t="shared" si="12"/>
        <v>0</v>
      </c>
      <c r="AE50" s="17">
        <f t="shared" si="12"/>
        <v>0</v>
      </c>
    </row>
    <row r="51" spans="1:31" x14ac:dyDescent="0.3">
      <c r="A51" s="86" t="s">
        <v>94</v>
      </c>
      <c r="B51" s="87"/>
      <c r="C51" s="87"/>
      <c r="D51" s="87"/>
      <c r="E51" s="87"/>
      <c r="F51" s="87"/>
      <c r="G51" s="87"/>
      <c r="H51" s="88"/>
      <c r="I51" s="17">
        <f>SUM(I40:I49)</f>
        <v>14</v>
      </c>
      <c r="J51" s="17">
        <f t="shared" ref="J51:AE51" si="13">SUM(J40:J49)</f>
        <v>18</v>
      </c>
      <c r="K51" s="17">
        <f t="shared" si="13"/>
        <v>19</v>
      </c>
      <c r="L51" s="17">
        <f t="shared" si="13"/>
        <v>11</v>
      </c>
      <c r="M51" s="17">
        <f t="shared" si="13"/>
        <v>32</v>
      </c>
      <c r="N51" s="17">
        <f t="shared" si="13"/>
        <v>384</v>
      </c>
      <c r="O51" s="17">
        <f t="shared" si="13"/>
        <v>30</v>
      </c>
      <c r="P51" s="17">
        <f t="shared" si="13"/>
        <v>10</v>
      </c>
      <c r="Q51" s="17">
        <f t="shared" si="13"/>
        <v>3</v>
      </c>
      <c r="R51" s="17">
        <f t="shared" si="13"/>
        <v>3</v>
      </c>
      <c r="S51" s="17">
        <f t="shared" si="13"/>
        <v>0</v>
      </c>
      <c r="T51" s="17">
        <f t="shared" si="13"/>
        <v>3</v>
      </c>
      <c r="U51" s="17">
        <f t="shared" si="13"/>
        <v>3</v>
      </c>
      <c r="V51" s="17">
        <f t="shared" si="13"/>
        <v>0</v>
      </c>
      <c r="W51" s="17">
        <f t="shared" si="13"/>
        <v>0</v>
      </c>
      <c r="X51" s="17">
        <f t="shared" si="13"/>
        <v>0</v>
      </c>
      <c r="Y51" s="17">
        <f t="shared" si="13"/>
        <v>0</v>
      </c>
      <c r="Z51" s="17">
        <f t="shared" si="13"/>
        <v>14</v>
      </c>
      <c r="AA51" s="17">
        <f t="shared" si="13"/>
        <v>4</v>
      </c>
      <c r="AB51" s="17">
        <f t="shared" si="13"/>
        <v>0</v>
      </c>
      <c r="AC51" s="17">
        <f t="shared" si="13"/>
        <v>0</v>
      </c>
      <c r="AD51" s="17">
        <f t="shared" si="13"/>
        <v>0</v>
      </c>
      <c r="AE51" s="17">
        <f t="shared" si="13"/>
        <v>0</v>
      </c>
    </row>
    <row r="52" spans="1:31" x14ac:dyDescent="0.3">
      <c r="A52" s="80" t="s">
        <v>150</v>
      </c>
      <c r="B52" s="81"/>
      <c r="C52" s="81"/>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2"/>
    </row>
    <row r="53" spans="1:31" x14ac:dyDescent="0.3">
      <c r="A53" s="1" t="s">
        <v>151</v>
      </c>
      <c r="B53" s="2" t="s">
        <v>79</v>
      </c>
      <c r="C53" s="3" t="s">
        <v>152</v>
      </c>
      <c r="D53" s="4" t="s">
        <v>51</v>
      </c>
      <c r="E53" s="5"/>
      <c r="F53" s="5" t="s">
        <v>153</v>
      </c>
      <c r="G53" s="6">
        <v>4</v>
      </c>
      <c r="H53" s="4" t="s">
        <v>54</v>
      </c>
      <c r="I53" s="1">
        <v>2</v>
      </c>
      <c r="J53" s="1"/>
      <c r="K53" s="1">
        <v>3</v>
      </c>
      <c r="L53" s="1"/>
      <c r="M53" s="1">
        <f t="shared" ref="M53:M62" si="14">SUM(I53:J53)</f>
        <v>2</v>
      </c>
      <c r="N53" s="1">
        <f t="shared" ref="N53:N62" si="15">M53*12</f>
        <v>24</v>
      </c>
      <c r="O53" s="1">
        <f>SUM(K53:L53)</f>
        <v>3</v>
      </c>
      <c r="P53" s="1">
        <v>1</v>
      </c>
      <c r="Q53" s="1"/>
      <c r="R53" s="1"/>
      <c r="S53" s="1"/>
      <c r="T53" s="1"/>
      <c r="U53" s="1"/>
      <c r="V53" s="1"/>
      <c r="W53" s="1"/>
      <c r="X53" s="1">
        <v>3</v>
      </c>
      <c r="Y53" s="1"/>
      <c r="Z53" s="1"/>
      <c r="AA53" s="1"/>
      <c r="AB53" s="1"/>
      <c r="AC53" s="1"/>
      <c r="AD53" s="1"/>
      <c r="AE53" s="1"/>
    </row>
    <row r="54" spans="1:31" ht="20.399999999999999" x14ac:dyDescent="0.3">
      <c r="A54" s="1" t="s">
        <v>154</v>
      </c>
      <c r="B54" s="2" t="s">
        <v>49</v>
      </c>
      <c r="C54" s="3" t="s">
        <v>155</v>
      </c>
      <c r="D54" s="4" t="s">
        <v>51</v>
      </c>
      <c r="E54" s="5" t="s">
        <v>131</v>
      </c>
      <c r="F54" s="5" t="s">
        <v>65</v>
      </c>
      <c r="G54" s="6">
        <v>4</v>
      </c>
      <c r="H54" s="4" t="s">
        <v>54</v>
      </c>
      <c r="I54" s="1">
        <v>2</v>
      </c>
      <c r="J54" s="1"/>
      <c r="K54" s="1">
        <v>2</v>
      </c>
      <c r="L54" s="1"/>
      <c r="M54" s="1">
        <f t="shared" si="14"/>
        <v>2</v>
      </c>
      <c r="N54" s="1">
        <f t="shared" si="15"/>
        <v>24</v>
      </c>
      <c r="O54" s="1">
        <f t="shared" ref="O54:O62" si="16">SUM(K54:L54)</f>
        <v>2</v>
      </c>
      <c r="P54" s="1">
        <v>1</v>
      </c>
      <c r="Q54" s="1"/>
      <c r="R54" s="1"/>
      <c r="S54" s="1"/>
      <c r="T54" s="1"/>
      <c r="U54" s="1"/>
      <c r="V54" s="1"/>
      <c r="W54" s="1"/>
      <c r="X54" s="1"/>
      <c r="Y54" s="1"/>
      <c r="Z54" s="1"/>
      <c r="AA54" s="1">
        <v>2</v>
      </c>
      <c r="AB54" s="1"/>
      <c r="AC54" s="1"/>
      <c r="AD54" s="1"/>
      <c r="AE54" s="1"/>
    </row>
    <row r="55" spans="1:31" ht="20.399999999999999" x14ac:dyDescent="0.3">
      <c r="A55" s="1" t="s">
        <v>156</v>
      </c>
      <c r="B55" s="2" t="s">
        <v>49</v>
      </c>
      <c r="C55" s="3" t="s">
        <v>157</v>
      </c>
      <c r="D55" s="4" t="s">
        <v>51</v>
      </c>
      <c r="E55" s="5" t="s">
        <v>134</v>
      </c>
      <c r="F55" s="5" t="s">
        <v>65</v>
      </c>
      <c r="G55" s="6">
        <v>4</v>
      </c>
      <c r="H55" s="4" t="s">
        <v>54</v>
      </c>
      <c r="I55" s="1">
        <v>2</v>
      </c>
      <c r="J55" s="1"/>
      <c r="K55" s="1">
        <v>3</v>
      </c>
      <c r="L55" s="1"/>
      <c r="M55" s="1">
        <f t="shared" si="14"/>
        <v>2</v>
      </c>
      <c r="N55" s="1">
        <f t="shared" si="15"/>
        <v>24</v>
      </c>
      <c r="O55" s="1">
        <f t="shared" si="16"/>
        <v>3</v>
      </c>
      <c r="P55" s="1">
        <v>1</v>
      </c>
      <c r="Q55" s="1"/>
      <c r="R55" s="1"/>
      <c r="S55" s="1"/>
      <c r="T55" s="1"/>
      <c r="U55" s="1"/>
      <c r="V55" s="1"/>
      <c r="W55" s="1"/>
      <c r="X55" s="1"/>
      <c r="Y55" s="1"/>
      <c r="Z55" s="1">
        <v>3</v>
      </c>
      <c r="AA55" s="1"/>
      <c r="AB55" s="1"/>
      <c r="AC55" s="1"/>
      <c r="AD55" s="1"/>
      <c r="AE55" s="1"/>
    </row>
    <row r="56" spans="1:31" ht="20.399999999999999" x14ac:dyDescent="0.3">
      <c r="A56" s="1" t="s">
        <v>158</v>
      </c>
      <c r="B56" s="2" t="s">
        <v>49</v>
      </c>
      <c r="C56" s="3" t="s">
        <v>159</v>
      </c>
      <c r="D56" s="4" t="s">
        <v>51</v>
      </c>
      <c r="E56" s="5" t="s">
        <v>160</v>
      </c>
      <c r="F56" s="5" t="s">
        <v>137</v>
      </c>
      <c r="G56" s="6">
        <v>4</v>
      </c>
      <c r="H56" s="4" t="s">
        <v>69</v>
      </c>
      <c r="I56" s="1"/>
      <c r="J56" s="1">
        <v>8</v>
      </c>
      <c r="K56" s="1"/>
      <c r="L56" s="1">
        <v>4</v>
      </c>
      <c r="M56" s="1">
        <f t="shared" si="14"/>
        <v>8</v>
      </c>
      <c r="N56" s="1">
        <f t="shared" si="15"/>
        <v>96</v>
      </c>
      <c r="O56" s="1">
        <f t="shared" si="16"/>
        <v>4</v>
      </c>
      <c r="P56" s="1">
        <v>1</v>
      </c>
      <c r="Q56" s="1"/>
      <c r="R56" s="1"/>
      <c r="S56" s="1"/>
      <c r="T56" s="1"/>
      <c r="U56" s="1"/>
      <c r="V56" s="1"/>
      <c r="W56" s="1"/>
      <c r="X56" s="1"/>
      <c r="Y56" s="1"/>
      <c r="Z56" s="1">
        <v>4</v>
      </c>
      <c r="AA56" s="1"/>
      <c r="AB56" s="1"/>
      <c r="AC56" s="1"/>
      <c r="AD56" s="1"/>
      <c r="AE56" s="1"/>
    </row>
    <row r="57" spans="1:31" x14ac:dyDescent="0.3">
      <c r="A57" s="1" t="s">
        <v>161</v>
      </c>
      <c r="B57" s="2" t="s">
        <v>49</v>
      </c>
      <c r="C57" s="3" t="s">
        <v>162</v>
      </c>
      <c r="D57" s="4" t="s">
        <v>51</v>
      </c>
      <c r="E57" s="5" t="s">
        <v>139</v>
      </c>
      <c r="F57" s="5" t="s">
        <v>140</v>
      </c>
      <c r="G57" s="6">
        <v>4</v>
      </c>
      <c r="H57" s="4" t="s">
        <v>54</v>
      </c>
      <c r="I57" s="1">
        <v>2</v>
      </c>
      <c r="J57" s="1"/>
      <c r="K57" s="1">
        <v>2</v>
      </c>
      <c r="L57" s="1"/>
      <c r="M57" s="1">
        <f t="shared" si="14"/>
        <v>2</v>
      </c>
      <c r="N57" s="1">
        <f t="shared" si="15"/>
        <v>24</v>
      </c>
      <c r="O57" s="1">
        <f t="shared" si="16"/>
        <v>2</v>
      </c>
      <c r="P57" s="1">
        <v>1</v>
      </c>
      <c r="Q57" s="1"/>
      <c r="R57" s="1"/>
      <c r="S57" s="1"/>
      <c r="T57" s="1"/>
      <c r="U57" s="1"/>
      <c r="V57" s="1"/>
      <c r="W57" s="1"/>
      <c r="X57" s="1"/>
      <c r="Y57" s="1"/>
      <c r="Z57" s="1"/>
      <c r="AA57" s="1">
        <v>2</v>
      </c>
      <c r="AB57" s="1"/>
      <c r="AC57" s="1"/>
      <c r="AD57" s="1"/>
      <c r="AE57" s="1"/>
    </row>
    <row r="58" spans="1:31" x14ac:dyDescent="0.3">
      <c r="A58" s="1" t="s">
        <v>163</v>
      </c>
      <c r="B58" s="2" t="s">
        <v>49</v>
      </c>
      <c r="C58" s="3" t="s">
        <v>164</v>
      </c>
      <c r="D58" s="4" t="s">
        <v>51</v>
      </c>
      <c r="E58" s="5" t="s">
        <v>142</v>
      </c>
      <c r="F58" s="5" t="s">
        <v>140</v>
      </c>
      <c r="G58" s="6">
        <v>4</v>
      </c>
      <c r="H58" s="4" t="s">
        <v>54</v>
      </c>
      <c r="I58" s="1">
        <v>2</v>
      </c>
      <c r="J58" s="1"/>
      <c r="K58" s="1">
        <v>3</v>
      </c>
      <c r="L58" s="1"/>
      <c r="M58" s="1">
        <f t="shared" si="14"/>
        <v>2</v>
      </c>
      <c r="N58" s="1">
        <f t="shared" si="15"/>
        <v>24</v>
      </c>
      <c r="O58" s="1">
        <f t="shared" si="16"/>
        <v>3</v>
      </c>
      <c r="P58" s="1">
        <v>1</v>
      </c>
      <c r="Q58" s="1"/>
      <c r="R58" s="1"/>
      <c r="S58" s="1"/>
      <c r="T58" s="1"/>
      <c r="U58" s="1"/>
      <c r="V58" s="1"/>
      <c r="W58" s="1"/>
      <c r="X58" s="1"/>
      <c r="Y58" s="1"/>
      <c r="Z58" s="1">
        <v>3</v>
      </c>
      <c r="AA58" s="1"/>
      <c r="AB58" s="1"/>
      <c r="AC58" s="1"/>
      <c r="AD58" s="1"/>
      <c r="AE58" s="1"/>
    </row>
    <row r="59" spans="1:31" ht="20.399999999999999" x14ac:dyDescent="0.3">
      <c r="A59" s="1" t="s">
        <v>165</v>
      </c>
      <c r="B59" s="2" t="s">
        <v>49</v>
      </c>
      <c r="C59" s="3" t="s">
        <v>166</v>
      </c>
      <c r="D59" s="4" t="s">
        <v>51</v>
      </c>
      <c r="E59" s="5" t="s">
        <v>167</v>
      </c>
      <c r="F59" s="5" t="s">
        <v>145</v>
      </c>
      <c r="G59" s="6">
        <v>4</v>
      </c>
      <c r="H59" s="4" t="s">
        <v>69</v>
      </c>
      <c r="I59" s="1"/>
      <c r="J59" s="1">
        <v>8</v>
      </c>
      <c r="K59" s="1"/>
      <c r="L59" s="1">
        <v>4</v>
      </c>
      <c r="M59" s="1">
        <f t="shared" si="14"/>
        <v>8</v>
      </c>
      <c r="N59" s="1">
        <f t="shared" si="15"/>
        <v>96</v>
      </c>
      <c r="O59" s="1">
        <f t="shared" si="16"/>
        <v>4</v>
      </c>
      <c r="P59" s="1">
        <v>1</v>
      </c>
      <c r="Q59" s="1"/>
      <c r="R59" s="1"/>
      <c r="S59" s="1"/>
      <c r="T59" s="1"/>
      <c r="U59" s="1"/>
      <c r="V59" s="1"/>
      <c r="W59" s="1"/>
      <c r="X59" s="1"/>
      <c r="Y59" s="1"/>
      <c r="Z59" s="1">
        <v>4</v>
      </c>
      <c r="AA59" s="1"/>
      <c r="AB59" s="1"/>
      <c r="AC59" s="1"/>
      <c r="AD59" s="1"/>
      <c r="AE59" s="1"/>
    </row>
    <row r="60" spans="1:31" x14ac:dyDescent="0.3">
      <c r="A60" s="1" t="s">
        <v>168</v>
      </c>
      <c r="B60" s="2" t="s">
        <v>49</v>
      </c>
      <c r="C60" s="3" t="s">
        <v>169</v>
      </c>
      <c r="D60" s="4" t="s">
        <v>51</v>
      </c>
      <c r="E60" s="5" t="s">
        <v>126</v>
      </c>
      <c r="F60" s="5" t="s">
        <v>127</v>
      </c>
      <c r="G60" s="6">
        <v>4</v>
      </c>
      <c r="H60" s="4" t="s">
        <v>54</v>
      </c>
      <c r="I60" s="1">
        <v>2</v>
      </c>
      <c r="J60" s="1"/>
      <c r="K60" s="1">
        <v>3</v>
      </c>
      <c r="L60" s="1"/>
      <c r="M60" s="1">
        <f t="shared" si="14"/>
        <v>2</v>
      </c>
      <c r="N60" s="1">
        <f t="shared" si="15"/>
        <v>24</v>
      </c>
      <c r="O60" s="1">
        <f t="shared" si="16"/>
        <v>3</v>
      </c>
      <c r="P60" s="1">
        <v>1</v>
      </c>
      <c r="Q60" s="1"/>
      <c r="R60" s="1">
        <v>3</v>
      </c>
      <c r="S60" s="1"/>
      <c r="T60" s="1"/>
      <c r="U60" s="1"/>
      <c r="V60" s="1"/>
      <c r="W60" s="1"/>
      <c r="X60" s="1"/>
      <c r="Y60" s="1"/>
      <c r="Z60" s="1"/>
      <c r="AA60" s="1"/>
      <c r="AB60" s="1"/>
      <c r="AC60" s="1"/>
      <c r="AD60" s="1"/>
      <c r="AE60" s="1"/>
    </row>
    <row r="61" spans="1:31" ht="20.399999999999999" x14ac:dyDescent="0.3">
      <c r="A61" s="1" t="s">
        <v>170</v>
      </c>
      <c r="B61" s="2" t="s">
        <v>49</v>
      </c>
      <c r="C61" s="3" t="s">
        <v>171</v>
      </c>
      <c r="D61" s="4" t="s">
        <v>24</v>
      </c>
      <c r="E61" s="5"/>
      <c r="F61" s="5"/>
      <c r="G61" s="6">
        <v>4</v>
      </c>
      <c r="H61" s="4" t="s">
        <v>69</v>
      </c>
      <c r="I61" s="1"/>
      <c r="J61" s="1">
        <v>2</v>
      </c>
      <c r="K61" s="1"/>
      <c r="L61" s="1">
        <v>3</v>
      </c>
      <c r="M61" s="1">
        <f>SUM(I61:J61)</f>
        <v>2</v>
      </c>
      <c r="N61" s="1">
        <f>M61*12</f>
        <v>24</v>
      </c>
      <c r="O61" s="1">
        <f>SUM(K61:L61)</f>
        <v>3</v>
      </c>
      <c r="P61" s="1">
        <v>1</v>
      </c>
      <c r="Q61" s="1"/>
      <c r="R61" s="1"/>
      <c r="S61" s="1"/>
      <c r="T61" s="1"/>
      <c r="U61" s="1"/>
      <c r="V61" s="1"/>
      <c r="W61" s="1"/>
      <c r="X61" s="1"/>
      <c r="Y61" s="1"/>
      <c r="Z61" s="1"/>
      <c r="AA61" s="1"/>
      <c r="AB61" s="1"/>
      <c r="AC61" s="1"/>
      <c r="AD61" s="1">
        <v>3</v>
      </c>
      <c r="AE61" s="1"/>
    </row>
    <row r="62" spans="1:31" ht="20.399999999999999" x14ac:dyDescent="0.3">
      <c r="A62" s="1" t="s">
        <v>170</v>
      </c>
      <c r="B62" s="2" t="s">
        <v>49</v>
      </c>
      <c r="C62" s="3" t="s">
        <v>171</v>
      </c>
      <c r="D62" s="4" t="s">
        <v>24</v>
      </c>
      <c r="E62" s="5"/>
      <c r="F62" s="5"/>
      <c r="G62" s="6">
        <v>4</v>
      </c>
      <c r="H62" s="4" t="s">
        <v>69</v>
      </c>
      <c r="I62" s="1"/>
      <c r="J62" s="1">
        <v>2</v>
      </c>
      <c r="K62" s="1"/>
      <c r="L62" s="1">
        <v>3</v>
      </c>
      <c r="M62" s="1">
        <f t="shared" si="14"/>
        <v>2</v>
      </c>
      <c r="N62" s="1">
        <f t="shared" si="15"/>
        <v>24</v>
      </c>
      <c r="O62" s="1">
        <f t="shared" si="16"/>
        <v>3</v>
      </c>
      <c r="P62" s="1">
        <v>1</v>
      </c>
      <c r="Q62" s="1"/>
      <c r="R62" s="1"/>
      <c r="S62" s="1"/>
      <c r="T62" s="1"/>
      <c r="U62" s="1"/>
      <c r="V62" s="1"/>
      <c r="W62" s="1"/>
      <c r="X62" s="1"/>
      <c r="Y62" s="1"/>
      <c r="Z62" s="1"/>
      <c r="AA62" s="1"/>
      <c r="AB62" s="1"/>
      <c r="AC62" s="1"/>
      <c r="AD62" s="1">
        <v>3</v>
      </c>
      <c r="AE62" s="1"/>
    </row>
    <row r="63" spans="1:31" ht="15.75" customHeight="1" x14ac:dyDescent="0.3">
      <c r="A63" s="86" t="s">
        <v>121</v>
      </c>
      <c r="B63" s="87"/>
      <c r="C63" s="87"/>
      <c r="D63" s="87"/>
      <c r="E63" s="87"/>
      <c r="F63" s="87"/>
      <c r="G63" s="87"/>
      <c r="H63" s="88"/>
      <c r="I63" s="17">
        <f t="shared" ref="I63:AE63" si="17">SUM(I53:I62)-I56-I59</f>
        <v>12</v>
      </c>
      <c r="J63" s="17">
        <f t="shared" si="17"/>
        <v>4</v>
      </c>
      <c r="K63" s="17">
        <f t="shared" si="17"/>
        <v>16</v>
      </c>
      <c r="L63" s="17">
        <f t="shared" si="17"/>
        <v>6</v>
      </c>
      <c r="M63" s="17">
        <f t="shared" si="17"/>
        <v>16</v>
      </c>
      <c r="N63" s="17">
        <f t="shared" si="17"/>
        <v>192</v>
      </c>
      <c r="O63" s="17">
        <f t="shared" si="17"/>
        <v>22</v>
      </c>
      <c r="P63" s="17">
        <f t="shared" si="17"/>
        <v>8</v>
      </c>
      <c r="Q63" s="17">
        <f t="shared" si="17"/>
        <v>0</v>
      </c>
      <c r="R63" s="17">
        <f t="shared" si="17"/>
        <v>3</v>
      </c>
      <c r="S63" s="17">
        <f t="shared" si="17"/>
        <v>0</v>
      </c>
      <c r="T63" s="17">
        <f t="shared" si="17"/>
        <v>0</v>
      </c>
      <c r="U63" s="17">
        <f t="shared" si="17"/>
        <v>0</v>
      </c>
      <c r="V63" s="17">
        <f t="shared" si="17"/>
        <v>0</v>
      </c>
      <c r="W63" s="17">
        <f t="shared" si="17"/>
        <v>0</v>
      </c>
      <c r="X63" s="17">
        <f t="shared" si="17"/>
        <v>3</v>
      </c>
      <c r="Y63" s="17">
        <f t="shared" si="17"/>
        <v>0</v>
      </c>
      <c r="Z63" s="17">
        <f t="shared" si="17"/>
        <v>6</v>
      </c>
      <c r="AA63" s="17">
        <f t="shared" si="17"/>
        <v>4</v>
      </c>
      <c r="AB63" s="17">
        <f t="shared" si="17"/>
        <v>0</v>
      </c>
      <c r="AC63" s="17">
        <f t="shared" si="17"/>
        <v>0</v>
      </c>
      <c r="AD63" s="17">
        <f t="shared" si="17"/>
        <v>6</v>
      </c>
      <c r="AE63" s="17">
        <f t="shared" si="17"/>
        <v>0</v>
      </c>
    </row>
    <row r="64" spans="1:31" ht="15.75" customHeight="1" x14ac:dyDescent="0.3">
      <c r="A64" s="86" t="s">
        <v>94</v>
      </c>
      <c r="B64" s="87"/>
      <c r="C64" s="87"/>
      <c r="D64" s="87"/>
      <c r="E64" s="87"/>
      <c r="F64" s="87"/>
      <c r="G64" s="87"/>
      <c r="H64" s="88"/>
      <c r="I64" s="17">
        <f t="shared" ref="I64:AE64" si="18">SUM(I53:I62)</f>
        <v>12</v>
      </c>
      <c r="J64" s="17">
        <f t="shared" si="18"/>
        <v>20</v>
      </c>
      <c r="K64" s="17">
        <f t="shared" si="18"/>
        <v>16</v>
      </c>
      <c r="L64" s="17">
        <f t="shared" si="18"/>
        <v>14</v>
      </c>
      <c r="M64" s="17">
        <f t="shared" si="18"/>
        <v>32</v>
      </c>
      <c r="N64" s="17">
        <f t="shared" si="18"/>
        <v>384</v>
      </c>
      <c r="O64" s="17">
        <f t="shared" si="18"/>
        <v>30</v>
      </c>
      <c r="P64" s="17">
        <f t="shared" si="18"/>
        <v>10</v>
      </c>
      <c r="Q64" s="17">
        <f t="shared" si="18"/>
        <v>0</v>
      </c>
      <c r="R64" s="17">
        <f t="shared" si="18"/>
        <v>3</v>
      </c>
      <c r="S64" s="17">
        <f t="shared" si="18"/>
        <v>0</v>
      </c>
      <c r="T64" s="17">
        <f t="shared" si="18"/>
        <v>0</v>
      </c>
      <c r="U64" s="17">
        <f t="shared" si="18"/>
        <v>0</v>
      </c>
      <c r="V64" s="17">
        <f t="shared" si="18"/>
        <v>0</v>
      </c>
      <c r="W64" s="17">
        <f t="shared" si="18"/>
        <v>0</v>
      </c>
      <c r="X64" s="17">
        <f t="shared" si="18"/>
        <v>3</v>
      </c>
      <c r="Y64" s="17">
        <f t="shared" si="18"/>
        <v>0</v>
      </c>
      <c r="Z64" s="17">
        <f t="shared" si="18"/>
        <v>14</v>
      </c>
      <c r="AA64" s="17">
        <f t="shared" si="18"/>
        <v>4</v>
      </c>
      <c r="AB64" s="17">
        <f t="shared" si="18"/>
        <v>0</v>
      </c>
      <c r="AC64" s="17">
        <f t="shared" si="18"/>
        <v>0</v>
      </c>
      <c r="AD64" s="17">
        <f t="shared" si="18"/>
        <v>6</v>
      </c>
      <c r="AE64" s="17">
        <f t="shared" si="18"/>
        <v>0</v>
      </c>
    </row>
    <row r="65" spans="1:31" x14ac:dyDescent="0.3">
      <c r="A65" s="80" t="s">
        <v>172</v>
      </c>
      <c r="B65" s="81"/>
      <c r="C65" s="81"/>
      <c r="D65" s="81"/>
      <c r="E65" s="81"/>
      <c r="F65" s="81"/>
      <c r="G65" s="81"/>
      <c r="H65" s="81"/>
      <c r="I65" s="81"/>
      <c r="J65" s="81"/>
      <c r="K65" s="81"/>
      <c r="L65" s="81"/>
      <c r="M65" s="81"/>
      <c r="N65" s="81"/>
      <c r="O65" s="81"/>
      <c r="P65" s="81"/>
      <c r="Q65" s="81"/>
      <c r="R65" s="81"/>
      <c r="S65" s="81"/>
      <c r="T65" s="81"/>
      <c r="U65" s="81"/>
      <c r="V65" s="81"/>
      <c r="W65" s="81"/>
      <c r="X65" s="81"/>
      <c r="Y65" s="81"/>
      <c r="Z65" s="81"/>
      <c r="AA65" s="81"/>
      <c r="AB65" s="81"/>
      <c r="AC65" s="81"/>
      <c r="AD65" s="81"/>
      <c r="AE65" s="82"/>
    </row>
    <row r="66" spans="1:31" ht="20.399999999999999" x14ac:dyDescent="0.3">
      <c r="A66" s="1" t="s">
        <v>173</v>
      </c>
      <c r="B66" s="2" t="s">
        <v>49</v>
      </c>
      <c r="C66" s="3" t="s">
        <v>174</v>
      </c>
      <c r="D66" s="4" t="s">
        <v>51</v>
      </c>
      <c r="E66" s="5" t="s">
        <v>86</v>
      </c>
      <c r="F66" s="5" t="s">
        <v>175</v>
      </c>
      <c r="G66" s="6">
        <v>5</v>
      </c>
      <c r="H66" s="4" t="s">
        <v>54</v>
      </c>
      <c r="I66" s="1">
        <v>2</v>
      </c>
      <c r="J66" s="1"/>
      <c r="K66" s="1">
        <v>3</v>
      </c>
      <c r="L66" s="1"/>
      <c r="M66" s="1">
        <f t="shared" ref="M66:M75" si="19">SUM(I66:J66)</f>
        <v>2</v>
      </c>
      <c r="N66" s="1">
        <f t="shared" ref="N66:N75" si="20">M66*12</f>
        <v>24</v>
      </c>
      <c r="O66" s="1">
        <f>SUM(K66:L66)</f>
        <v>3</v>
      </c>
      <c r="P66" s="1">
        <v>1</v>
      </c>
      <c r="Q66" s="1"/>
      <c r="R66" s="1"/>
      <c r="S66" s="1"/>
      <c r="T66" s="1"/>
      <c r="U66" s="1"/>
      <c r="V66" s="1"/>
      <c r="W66" s="1"/>
      <c r="X66" s="1">
        <v>3</v>
      </c>
      <c r="Y66" s="1"/>
      <c r="Z66" s="1"/>
      <c r="AA66" s="1"/>
      <c r="AB66" s="1"/>
      <c r="AC66" s="1"/>
      <c r="AD66" s="1"/>
      <c r="AE66" s="1"/>
    </row>
    <row r="67" spans="1:31" ht="20.399999999999999" x14ac:dyDescent="0.3">
      <c r="A67" s="1" t="s">
        <v>176</v>
      </c>
      <c r="B67" s="2" t="s">
        <v>49</v>
      </c>
      <c r="C67" s="3" t="s">
        <v>177</v>
      </c>
      <c r="D67" s="4" t="s">
        <v>51</v>
      </c>
      <c r="E67" s="5"/>
      <c r="F67" s="5" t="s">
        <v>60</v>
      </c>
      <c r="G67" s="6">
        <v>5</v>
      </c>
      <c r="H67" s="4" t="s">
        <v>69</v>
      </c>
      <c r="I67" s="1"/>
      <c r="J67" s="1">
        <v>4</v>
      </c>
      <c r="K67" s="1"/>
      <c r="L67" s="1">
        <v>3</v>
      </c>
      <c r="M67" s="1">
        <f t="shared" si="19"/>
        <v>4</v>
      </c>
      <c r="N67" s="1">
        <f t="shared" si="20"/>
        <v>48</v>
      </c>
      <c r="O67" s="1">
        <f t="shared" ref="O67:O75" si="21">SUM(K67:L67)</f>
        <v>3</v>
      </c>
      <c r="P67" s="1">
        <v>1</v>
      </c>
      <c r="Q67" s="1"/>
      <c r="R67" s="1"/>
      <c r="S67" s="1"/>
      <c r="T67" s="1"/>
      <c r="U67" s="1"/>
      <c r="V67" s="1"/>
      <c r="W67" s="1"/>
      <c r="X67" s="1"/>
      <c r="Y67" s="1">
        <v>3</v>
      </c>
      <c r="Z67" s="1"/>
      <c r="AA67" s="1"/>
      <c r="AB67" s="1"/>
      <c r="AC67" s="1"/>
      <c r="AD67" s="1"/>
      <c r="AE67" s="1"/>
    </row>
    <row r="68" spans="1:31" x14ac:dyDescent="0.3">
      <c r="A68" s="1" t="s">
        <v>178</v>
      </c>
      <c r="B68" s="2" t="s">
        <v>49</v>
      </c>
      <c r="C68" s="3" t="s">
        <v>179</v>
      </c>
      <c r="D68" s="4" t="s">
        <v>51</v>
      </c>
      <c r="E68" s="5" t="s">
        <v>169</v>
      </c>
      <c r="F68" s="5" t="s">
        <v>127</v>
      </c>
      <c r="G68" s="6">
        <v>5</v>
      </c>
      <c r="H68" s="4" t="s">
        <v>54</v>
      </c>
      <c r="I68" s="1">
        <v>2</v>
      </c>
      <c r="J68" s="1"/>
      <c r="K68" s="1">
        <v>3</v>
      </c>
      <c r="L68" s="1"/>
      <c r="M68" s="1">
        <f t="shared" si="19"/>
        <v>2</v>
      </c>
      <c r="N68" s="1">
        <f t="shared" si="20"/>
        <v>24</v>
      </c>
      <c r="O68" s="1">
        <f t="shared" si="21"/>
        <v>3</v>
      </c>
      <c r="P68" s="1">
        <v>1</v>
      </c>
      <c r="Q68" s="1"/>
      <c r="R68" s="1"/>
      <c r="S68" s="1"/>
      <c r="T68" s="1"/>
      <c r="U68" s="1"/>
      <c r="V68" s="1"/>
      <c r="W68" s="1"/>
      <c r="X68" s="1"/>
      <c r="Y68" s="1">
        <v>3</v>
      </c>
      <c r="Z68" s="1"/>
      <c r="AA68" s="1"/>
      <c r="AB68" s="1"/>
      <c r="AC68" s="1"/>
      <c r="AD68" s="1"/>
      <c r="AE68" s="1"/>
    </row>
    <row r="69" spans="1:31" x14ac:dyDescent="0.3">
      <c r="A69" s="1" t="s">
        <v>180</v>
      </c>
      <c r="B69" s="2" t="s">
        <v>49</v>
      </c>
      <c r="C69" s="3" t="s">
        <v>181</v>
      </c>
      <c r="D69" s="4" t="s">
        <v>51</v>
      </c>
      <c r="E69" s="5" t="s">
        <v>132</v>
      </c>
      <c r="F69" s="5" t="s">
        <v>127</v>
      </c>
      <c r="G69" s="6">
        <v>5</v>
      </c>
      <c r="H69" s="4" t="s">
        <v>54</v>
      </c>
      <c r="I69" s="1">
        <v>2</v>
      </c>
      <c r="J69" s="1"/>
      <c r="K69" s="1">
        <v>2</v>
      </c>
      <c r="L69" s="1"/>
      <c r="M69" s="1">
        <f t="shared" si="19"/>
        <v>2</v>
      </c>
      <c r="N69" s="1">
        <f t="shared" si="20"/>
        <v>24</v>
      </c>
      <c r="O69" s="1">
        <f t="shared" si="21"/>
        <v>2</v>
      </c>
      <c r="P69" s="1">
        <v>1</v>
      </c>
      <c r="Q69" s="1"/>
      <c r="R69" s="1"/>
      <c r="S69" s="1"/>
      <c r="T69" s="1"/>
      <c r="U69" s="1"/>
      <c r="V69" s="1"/>
      <c r="W69" s="1"/>
      <c r="X69" s="1"/>
      <c r="Y69" s="1"/>
      <c r="Z69" s="1"/>
      <c r="AA69" s="1">
        <v>2</v>
      </c>
      <c r="AB69" s="1"/>
      <c r="AC69" s="1"/>
      <c r="AD69" s="1"/>
      <c r="AE69" s="1"/>
    </row>
    <row r="70" spans="1:31" x14ac:dyDescent="0.3">
      <c r="A70" s="1" t="s">
        <v>182</v>
      </c>
      <c r="B70" s="2" t="s">
        <v>49</v>
      </c>
      <c r="C70" s="3" t="s">
        <v>183</v>
      </c>
      <c r="D70" s="4" t="s">
        <v>51</v>
      </c>
      <c r="E70" s="5" t="s">
        <v>132</v>
      </c>
      <c r="F70" s="5" t="s">
        <v>127</v>
      </c>
      <c r="G70" s="6">
        <v>5</v>
      </c>
      <c r="H70" s="4" t="s">
        <v>54</v>
      </c>
      <c r="I70" s="1">
        <v>2</v>
      </c>
      <c r="J70" s="1"/>
      <c r="K70" s="1">
        <v>3</v>
      </c>
      <c r="L70" s="1"/>
      <c r="M70" s="1">
        <f t="shared" si="19"/>
        <v>2</v>
      </c>
      <c r="N70" s="1">
        <f t="shared" si="20"/>
        <v>24</v>
      </c>
      <c r="O70" s="1">
        <f t="shared" si="21"/>
        <v>3</v>
      </c>
      <c r="P70" s="1">
        <v>1</v>
      </c>
      <c r="Q70" s="1"/>
      <c r="R70" s="1"/>
      <c r="S70" s="1"/>
      <c r="T70" s="1"/>
      <c r="U70" s="1"/>
      <c r="V70" s="1"/>
      <c r="W70" s="1"/>
      <c r="X70" s="1"/>
      <c r="Y70" s="1"/>
      <c r="Z70" s="1">
        <v>3</v>
      </c>
      <c r="AA70" s="1"/>
      <c r="AB70" s="1"/>
      <c r="AC70" s="1"/>
      <c r="AD70" s="1"/>
      <c r="AE70" s="1"/>
    </row>
    <row r="71" spans="1:31" ht="20.399999999999999" x14ac:dyDescent="0.3">
      <c r="A71" s="1" t="s">
        <v>184</v>
      </c>
      <c r="B71" s="2" t="s">
        <v>49</v>
      </c>
      <c r="C71" s="3" t="s">
        <v>185</v>
      </c>
      <c r="D71" s="4" t="s">
        <v>51</v>
      </c>
      <c r="E71" s="5" t="s">
        <v>132</v>
      </c>
      <c r="F71" s="5" t="s">
        <v>100</v>
      </c>
      <c r="G71" s="6">
        <v>5</v>
      </c>
      <c r="H71" s="4" t="s">
        <v>69</v>
      </c>
      <c r="I71" s="1"/>
      <c r="J71" s="1">
        <v>8</v>
      </c>
      <c r="K71" s="1"/>
      <c r="L71" s="1">
        <v>4</v>
      </c>
      <c r="M71" s="1">
        <f t="shared" si="19"/>
        <v>8</v>
      </c>
      <c r="N71" s="1">
        <f t="shared" si="20"/>
        <v>96</v>
      </c>
      <c r="O71" s="1">
        <f t="shared" si="21"/>
        <v>4</v>
      </c>
      <c r="P71" s="1">
        <v>1</v>
      </c>
      <c r="Q71" s="1"/>
      <c r="R71" s="1"/>
      <c r="S71" s="1"/>
      <c r="T71" s="1"/>
      <c r="U71" s="1"/>
      <c r="V71" s="1"/>
      <c r="W71" s="1"/>
      <c r="X71" s="1"/>
      <c r="Y71" s="1"/>
      <c r="Z71" s="1">
        <v>4</v>
      </c>
      <c r="AA71" s="1"/>
      <c r="AB71" s="1"/>
      <c r="AC71" s="1"/>
      <c r="AD71" s="1"/>
      <c r="AE71" s="1"/>
    </row>
    <row r="72" spans="1:31" x14ac:dyDescent="0.3">
      <c r="A72" s="1" t="s">
        <v>186</v>
      </c>
      <c r="B72" s="2" t="s">
        <v>49</v>
      </c>
      <c r="C72" s="3" t="s">
        <v>187</v>
      </c>
      <c r="D72" s="4" t="s">
        <v>51</v>
      </c>
      <c r="E72" s="5" t="s">
        <v>188</v>
      </c>
      <c r="F72" s="5" t="s">
        <v>140</v>
      </c>
      <c r="G72" s="6">
        <v>5</v>
      </c>
      <c r="H72" s="4" t="s">
        <v>54</v>
      </c>
      <c r="I72" s="1">
        <v>2</v>
      </c>
      <c r="J72" s="1"/>
      <c r="K72" s="1">
        <v>2</v>
      </c>
      <c r="L72" s="1"/>
      <c r="M72" s="1">
        <f t="shared" si="19"/>
        <v>2</v>
      </c>
      <c r="N72" s="1">
        <f t="shared" si="20"/>
        <v>24</v>
      </c>
      <c r="O72" s="1">
        <f t="shared" si="21"/>
        <v>2</v>
      </c>
      <c r="P72" s="1">
        <v>1</v>
      </c>
      <c r="Q72" s="1"/>
      <c r="R72" s="1"/>
      <c r="S72" s="1"/>
      <c r="T72" s="1"/>
      <c r="U72" s="1"/>
      <c r="V72" s="1"/>
      <c r="W72" s="1"/>
      <c r="X72" s="1"/>
      <c r="Y72" s="1"/>
      <c r="Z72" s="1"/>
      <c r="AA72" s="1">
        <v>2</v>
      </c>
      <c r="AB72" s="1"/>
      <c r="AC72" s="1"/>
      <c r="AD72" s="1"/>
      <c r="AE72" s="1"/>
    </row>
    <row r="73" spans="1:31" ht="20.399999999999999" x14ac:dyDescent="0.3">
      <c r="A73" s="1" t="s">
        <v>189</v>
      </c>
      <c r="B73" s="2" t="s">
        <v>49</v>
      </c>
      <c r="C73" s="3" t="s">
        <v>190</v>
      </c>
      <c r="D73" s="4" t="s">
        <v>51</v>
      </c>
      <c r="E73" s="5" t="s">
        <v>191</v>
      </c>
      <c r="F73" s="5" t="s">
        <v>140</v>
      </c>
      <c r="G73" s="6">
        <v>5</v>
      </c>
      <c r="H73" s="4" t="s">
        <v>54</v>
      </c>
      <c r="I73" s="1">
        <v>2</v>
      </c>
      <c r="J73" s="1"/>
      <c r="K73" s="1">
        <v>3</v>
      </c>
      <c r="L73" s="1"/>
      <c r="M73" s="1">
        <f t="shared" si="19"/>
        <v>2</v>
      </c>
      <c r="N73" s="1">
        <f t="shared" si="20"/>
        <v>24</v>
      </c>
      <c r="O73" s="1">
        <f t="shared" si="21"/>
        <v>3</v>
      </c>
      <c r="P73" s="1">
        <v>1</v>
      </c>
      <c r="Q73" s="1"/>
      <c r="R73" s="1"/>
      <c r="S73" s="1"/>
      <c r="T73" s="1"/>
      <c r="U73" s="1"/>
      <c r="V73" s="1"/>
      <c r="W73" s="1"/>
      <c r="X73" s="1"/>
      <c r="Y73" s="1"/>
      <c r="Z73" s="1">
        <v>3</v>
      </c>
      <c r="AA73" s="1"/>
      <c r="AB73" s="1"/>
      <c r="AC73" s="1"/>
      <c r="AD73" s="1"/>
      <c r="AE73" s="1"/>
    </row>
    <row r="74" spans="1:31" ht="40.799999999999997" x14ac:dyDescent="0.3">
      <c r="A74" s="1" t="s">
        <v>192</v>
      </c>
      <c r="B74" s="2" t="s">
        <v>49</v>
      </c>
      <c r="C74" s="3" t="s">
        <v>193</v>
      </c>
      <c r="D74" s="4" t="s">
        <v>51</v>
      </c>
      <c r="E74" s="5" t="s">
        <v>194</v>
      </c>
      <c r="F74" s="5" t="s">
        <v>137</v>
      </c>
      <c r="G74" s="6">
        <v>5</v>
      </c>
      <c r="H74" s="4" t="s">
        <v>69</v>
      </c>
      <c r="I74" s="1"/>
      <c r="J74" s="1">
        <v>8</v>
      </c>
      <c r="K74" s="1"/>
      <c r="L74" s="1">
        <v>4</v>
      </c>
      <c r="M74" s="1">
        <f t="shared" si="19"/>
        <v>8</v>
      </c>
      <c r="N74" s="1">
        <f t="shared" si="20"/>
        <v>96</v>
      </c>
      <c r="O74" s="1">
        <f t="shared" si="21"/>
        <v>4</v>
      </c>
      <c r="P74" s="1">
        <v>1</v>
      </c>
      <c r="Q74" s="1"/>
      <c r="R74" s="1"/>
      <c r="S74" s="1"/>
      <c r="T74" s="1"/>
      <c r="U74" s="1"/>
      <c r="V74" s="1"/>
      <c r="W74" s="1"/>
      <c r="X74" s="1"/>
      <c r="Y74" s="1"/>
      <c r="Z74" s="1">
        <v>4</v>
      </c>
      <c r="AA74" s="1"/>
      <c r="AB74" s="1"/>
      <c r="AC74" s="1"/>
      <c r="AD74" s="1"/>
      <c r="AE74" s="1"/>
    </row>
    <row r="75" spans="1:31" ht="20.399999999999999" x14ac:dyDescent="0.3">
      <c r="A75" s="1" t="s">
        <v>195</v>
      </c>
      <c r="B75" s="2" t="s">
        <v>49</v>
      </c>
      <c r="C75" s="3" t="s">
        <v>196</v>
      </c>
      <c r="D75" s="4" t="s">
        <v>51</v>
      </c>
      <c r="E75" s="5" t="s">
        <v>157</v>
      </c>
      <c r="F75" s="5" t="s">
        <v>65</v>
      </c>
      <c r="G75" s="6">
        <v>5</v>
      </c>
      <c r="H75" s="4" t="s">
        <v>69</v>
      </c>
      <c r="I75" s="1"/>
      <c r="J75" s="1">
        <v>2</v>
      </c>
      <c r="K75" s="1"/>
      <c r="L75" s="1">
        <v>3</v>
      </c>
      <c r="M75" s="1">
        <f t="shared" si="19"/>
        <v>2</v>
      </c>
      <c r="N75" s="1">
        <f t="shared" si="20"/>
        <v>24</v>
      </c>
      <c r="O75" s="1">
        <f t="shared" si="21"/>
        <v>3</v>
      </c>
      <c r="P75" s="1">
        <v>1</v>
      </c>
      <c r="Q75" s="1"/>
      <c r="R75" s="1"/>
      <c r="S75" s="1"/>
      <c r="T75" s="1"/>
      <c r="U75" s="1"/>
      <c r="V75" s="1"/>
      <c r="W75" s="1"/>
      <c r="X75" s="1"/>
      <c r="Y75" s="1"/>
      <c r="Z75" s="1">
        <v>3</v>
      </c>
      <c r="AA75" s="1"/>
      <c r="AB75" s="1"/>
      <c r="AC75" s="1"/>
      <c r="AD75" s="1"/>
      <c r="AE75" s="1"/>
    </row>
    <row r="76" spans="1:31" x14ac:dyDescent="0.3">
      <c r="A76" s="86" t="s">
        <v>121</v>
      </c>
      <c r="B76" s="87"/>
      <c r="C76" s="87"/>
      <c r="D76" s="87"/>
      <c r="E76" s="87"/>
      <c r="F76" s="87"/>
      <c r="G76" s="87"/>
      <c r="H76" s="88"/>
      <c r="I76" s="17">
        <f t="shared" ref="I76:AE76" si="22">SUM(I66:I75)-I71-I74</f>
        <v>12</v>
      </c>
      <c r="J76" s="17">
        <f t="shared" si="22"/>
        <v>6</v>
      </c>
      <c r="K76" s="17">
        <f t="shared" si="22"/>
        <v>16</v>
      </c>
      <c r="L76" s="17">
        <f t="shared" si="22"/>
        <v>6</v>
      </c>
      <c r="M76" s="17">
        <f t="shared" si="22"/>
        <v>18</v>
      </c>
      <c r="N76" s="17">
        <f t="shared" si="22"/>
        <v>216</v>
      </c>
      <c r="O76" s="17">
        <f t="shared" si="22"/>
        <v>22</v>
      </c>
      <c r="P76" s="17">
        <f t="shared" si="22"/>
        <v>8</v>
      </c>
      <c r="Q76" s="17">
        <f t="shared" si="22"/>
        <v>0</v>
      </c>
      <c r="R76" s="17">
        <f t="shared" si="22"/>
        <v>0</v>
      </c>
      <c r="S76" s="17">
        <f t="shared" si="22"/>
        <v>0</v>
      </c>
      <c r="T76" s="17">
        <f t="shared" si="22"/>
        <v>0</v>
      </c>
      <c r="U76" s="17">
        <f t="shared" si="22"/>
        <v>0</v>
      </c>
      <c r="V76" s="17">
        <f t="shared" si="22"/>
        <v>0</v>
      </c>
      <c r="W76" s="17">
        <f t="shared" si="22"/>
        <v>0</v>
      </c>
      <c r="X76" s="17">
        <f t="shared" si="22"/>
        <v>3</v>
      </c>
      <c r="Y76" s="17">
        <f t="shared" si="22"/>
        <v>6</v>
      </c>
      <c r="Z76" s="17">
        <f t="shared" si="22"/>
        <v>9</v>
      </c>
      <c r="AA76" s="17">
        <f t="shared" si="22"/>
        <v>4</v>
      </c>
      <c r="AB76" s="17">
        <f t="shared" si="22"/>
        <v>0</v>
      </c>
      <c r="AC76" s="17">
        <f t="shared" si="22"/>
        <v>0</v>
      </c>
      <c r="AD76" s="17">
        <f t="shared" si="22"/>
        <v>0</v>
      </c>
      <c r="AE76" s="17">
        <f t="shared" si="22"/>
        <v>0</v>
      </c>
    </row>
    <row r="77" spans="1:31" x14ac:dyDescent="0.3">
      <c r="A77" s="86" t="s">
        <v>94</v>
      </c>
      <c r="B77" s="87"/>
      <c r="C77" s="87"/>
      <c r="D77" s="87"/>
      <c r="E77" s="87"/>
      <c r="F77" s="87"/>
      <c r="G77" s="87"/>
      <c r="H77" s="88"/>
      <c r="I77" s="17">
        <f t="shared" ref="I77:AE77" si="23">SUM(I66:I75)</f>
        <v>12</v>
      </c>
      <c r="J77" s="17">
        <f t="shared" si="23"/>
        <v>22</v>
      </c>
      <c r="K77" s="17">
        <f t="shared" si="23"/>
        <v>16</v>
      </c>
      <c r="L77" s="17">
        <f t="shared" si="23"/>
        <v>14</v>
      </c>
      <c r="M77" s="17">
        <f t="shared" si="23"/>
        <v>34</v>
      </c>
      <c r="N77" s="17">
        <f t="shared" si="23"/>
        <v>408</v>
      </c>
      <c r="O77" s="17">
        <f t="shared" si="23"/>
        <v>30</v>
      </c>
      <c r="P77" s="17">
        <f t="shared" si="23"/>
        <v>10</v>
      </c>
      <c r="Q77" s="17">
        <f t="shared" si="23"/>
        <v>0</v>
      </c>
      <c r="R77" s="17">
        <f t="shared" si="23"/>
        <v>0</v>
      </c>
      <c r="S77" s="17">
        <f t="shared" si="23"/>
        <v>0</v>
      </c>
      <c r="T77" s="17">
        <f t="shared" si="23"/>
        <v>0</v>
      </c>
      <c r="U77" s="17">
        <f t="shared" si="23"/>
        <v>0</v>
      </c>
      <c r="V77" s="17">
        <f t="shared" si="23"/>
        <v>0</v>
      </c>
      <c r="W77" s="17">
        <f t="shared" si="23"/>
        <v>0</v>
      </c>
      <c r="X77" s="17">
        <f t="shared" si="23"/>
        <v>3</v>
      </c>
      <c r="Y77" s="17">
        <f t="shared" si="23"/>
        <v>6</v>
      </c>
      <c r="Z77" s="17">
        <f t="shared" si="23"/>
        <v>17</v>
      </c>
      <c r="AA77" s="17">
        <f t="shared" si="23"/>
        <v>4</v>
      </c>
      <c r="AB77" s="17">
        <f t="shared" si="23"/>
        <v>0</v>
      </c>
      <c r="AC77" s="17">
        <f t="shared" si="23"/>
        <v>0</v>
      </c>
      <c r="AD77" s="17">
        <f t="shared" si="23"/>
        <v>0</v>
      </c>
      <c r="AE77" s="17">
        <f t="shared" si="23"/>
        <v>0</v>
      </c>
    </row>
    <row r="78" spans="1:31" x14ac:dyDescent="0.3">
      <c r="A78" s="80" t="s">
        <v>197</v>
      </c>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2"/>
    </row>
    <row r="79" spans="1:31" ht="30.6" x14ac:dyDescent="0.3">
      <c r="A79" s="1" t="s">
        <v>198</v>
      </c>
      <c r="B79" s="2" t="s">
        <v>49</v>
      </c>
      <c r="C79" s="3" t="s">
        <v>199</v>
      </c>
      <c r="D79" s="4" t="s">
        <v>51</v>
      </c>
      <c r="E79" s="5" t="s">
        <v>174</v>
      </c>
      <c r="F79" s="5" t="s">
        <v>57</v>
      </c>
      <c r="G79" s="6">
        <v>6</v>
      </c>
      <c r="H79" s="4" t="s">
        <v>54</v>
      </c>
      <c r="I79" s="1"/>
      <c r="J79" s="1">
        <v>2</v>
      </c>
      <c r="K79" s="1"/>
      <c r="L79" s="1">
        <v>3</v>
      </c>
      <c r="M79" s="1">
        <f t="shared" ref="M79:M87" si="24">SUM(I79:J79)</f>
        <v>2</v>
      </c>
      <c r="N79" s="1">
        <f t="shared" ref="N79:N87" si="25">M79*12</f>
        <v>24</v>
      </c>
      <c r="O79" s="1">
        <f>SUM(K79:L79)</f>
        <v>3</v>
      </c>
      <c r="P79" s="1">
        <v>1</v>
      </c>
      <c r="Q79" s="1"/>
      <c r="R79" s="1"/>
      <c r="S79" s="1"/>
      <c r="T79" s="1"/>
      <c r="U79" s="1"/>
      <c r="V79" s="1"/>
      <c r="W79" s="1"/>
      <c r="X79" s="1"/>
      <c r="Y79" s="1">
        <v>3</v>
      </c>
      <c r="Z79" s="1"/>
      <c r="AA79" s="1"/>
      <c r="AB79" s="1"/>
      <c r="AC79" s="1"/>
      <c r="AD79" s="1"/>
      <c r="AE79" s="1"/>
    </row>
    <row r="80" spans="1:31" x14ac:dyDescent="0.3">
      <c r="A80" s="1" t="s">
        <v>200</v>
      </c>
      <c r="B80" s="2" t="s">
        <v>49</v>
      </c>
      <c r="C80" s="3" t="s">
        <v>201</v>
      </c>
      <c r="D80" s="4" t="s">
        <v>51</v>
      </c>
      <c r="E80" s="5" t="s">
        <v>181</v>
      </c>
      <c r="F80" s="5" t="s">
        <v>127</v>
      </c>
      <c r="G80" s="6">
        <v>6</v>
      </c>
      <c r="H80" s="4" t="s">
        <v>54</v>
      </c>
      <c r="I80" s="1">
        <v>2</v>
      </c>
      <c r="J80" s="1"/>
      <c r="K80" s="1">
        <v>2</v>
      </c>
      <c r="L80" s="1"/>
      <c r="M80" s="1">
        <f t="shared" si="24"/>
        <v>2</v>
      </c>
      <c r="N80" s="1">
        <f t="shared" si="25"/>
        <v>24</v>
      </c>
      <c r="O80" s="1">
        <f t="shared" ref="O80:O87" si="26">SUM(K80:L80)</f>
        <v>2</v>
      </c>
      <c r="P80" s="1">
        <v>1</v>
      </c>
      <c r="Q80" s="1"/>
      <c r="R80" s="1"/>
      <c r="S80" s="1"/>
      <c r="T80" s="1"/>
      <c r="U80" s="1"/>
      <c r="V80" s="1"/>
      <c r="W80" s="1"/>
      <c r="X80" s="1"/>
      <c r="Y80" s="1"/>
      <c r="Z80" s="1"/>
      <c r="AA80" s="1">
        <v>2</v>
      </c>
      <c r="AB80" s="1"/>
      <c r="AC80" s="1"/>
      <c r="AD80" s="1"/>
      <c r="AE80" s="1"/>
    </row>
    <row r="81" spans="1:31" x14ac:dyDescent="0.3">
      <c r="A81" s="1" t="s">
        <v>202</v>
      </c>
      <c r="B81" s="2" t="s">
        <v>49</v>
      </c>
      <c r="C81" s="3" t="s">
        <v>203</v>
      </c>
      <c r="D81" s="4" t="s">
        <v>51</v>
      </c>
      <c r="E81" s="5" t="s">
        <v>183</v>
      </c>
      <c r="F81" s="5" t="s">
        <v>127</v>
      </c>
      <c r="G81" s="6">
        <v>6</v>
      </c>
      <c r="H81" s="4" t="s">
        <v>54</v>
      </c>
      <c r="I81" s="1">
        <v>2</v>
      </c>
      <c r="J81" s="1"/>
      <c r="K81" s="1">
        <v>3</v>
      </c>
      <c r="L81" s="1"/>
      <c r="M81" s="1">
        <f t="shared" si="24"/>
        <v>2</v>
      </c>
      <c r="N81" s="1">
        <f t="shared" si="25"/>
        <v>24</v>
      </c>
      <c r="O81" s="1">
        <f t="shared" si="26"/>
        <v>3</v>
      </c>
      <c r="P81" s="1">
        <v>1</v>
      </c>
      <c r="Q81" s="1"/>
      <c r="R81" s="1"/>
      <c r="S81" s="1"/>
      <c r="T81" s="1"/>
      <c r="U81" s="1"/>
      <c r="V81" s="1"/>
      <c r="W81" s="1"/>
      <c r="X81" s="1"/>
      <c r="Y81" s="1"/>
      <c r="Z81" s="1">
        <v>3</v>
      </c>
      <c r="AA81" s="1"/>
      <c r="AB81" s="1"/>
      <c r="AC81" s="1"/>
      <c r="AD81" s="1"/>
      <c r="AE81" s="1"/>
    </row>
    <row r="82" spans="1:31" ht="30.6" x14ac:dyDescent="0.3">
      <c r="A82" s="1" t="s">
        <v>204</v>
      </c>
      <c r="B82" s="2" t="s">
        <v>49</v>
      </c>
      <c r="C82" s="3" t="s">
        <v>205</v>
      </c>
      <c r="D82" s="4" t="s">
        <v>51</v>
      </c>
      <c r="E82" s="5" t="s">
        <v>206</v>
      </c>
      <c r="F82" s="5" t="s">
        <v>100</v>
      </c>
      <c r="G82" s="6">
        <v>6</v>
      </c>
      <c r="H82" s="4" t="s">
        <v>69</v>
      </c>
      <c r="I82" s="1"/>
      <c r="J82" s="1">
        <v>8</v>
      </c>
      <c r="K82" s="1"/>
      <c r="L82" s="1">
        <v>4</v>
      </c>
      <c r="M82" s="1">
        <f t="shared" si="24"/>
        <v>8</v>
      </c>
      <c r="N82" s="1">
        <f t="shared" si="25"/>
        <v>96</v>
      </c>
      <c r="O82" s="1">
        <f t="shared" si="26"/>
        <v>4</v>
      </c>
      <c r="P82" s="1">
        <v>1</v>
      </c>
      <c r="Q82" s="1"/>
      <c r="R82" s="1"/>
      <c r="S82" s="1"/>
      <c r="T82" s="1"/>
      <c r="U82" s="1"/>
      <c r="V82" s="1"/>
      <c r="W82" s="1"/>
      <c r="X82" s="1"/>
      <c r="Y82" s="1"/>
      <c r="Z82" s="1">
        <v>4</v>
      </c>
      <c r="AA82" s="1"/>
      <c r="AB82" s="1"/>
      <c r="AC82" s="1"/>
      <c r="AD82" s="1"/>
      <c r="AE82" s="1"/>
    </row>
    <row r="83" spans="1:31" x14ac:dyDescent="0.3">
      <c r="A83" s="1" t="s">
        <v>207</v>
      </c>
      <c r="B83" s="2" t="s">
        <v>49</v>
      </c>
      <c r="C83" s="3" t="s">
        <v>208</v>
      </c>
      <c r="D83" s="4" t="s">
        <v>51</v>
      </c>
      <c r="E83" s="5" t="s">
        <v>132</v>
      </c>
      <c r="F83" s="5" t="s">
        <v>209</v>
      </c>
      <c r="G83" s="6">
        <v>6</v>
      </c>
      <c r="H83" s="4" t="s">
        <v>54</v>
      </c>
      <c r="I83" s="1">
        <v>2</v>
      </c>
      <c r="J83" s="1"/>
      <c r="K83" s="1">
        <v>2</v>
      </c>
      <c r="L83" s="1"/>
      <c r="M83" s="1">
        <f t="shared" si="24"/>
        <v>2</v>
      </c>
      <c r="N83" s="1">
        <f t="shared" si="25"/>
        <v>24</v>
      </c>
      <c r="O83" s="1">
        <f t="shared" si="26"/>
        <v>2</v>
      </c>
      <c r="P83" s="1">
        <v>1</v>
      </c>
      <c r="Q83" s="1"/>
      <c r="R83" s="1"/>
      <c r="S83" s="1"/>
      <c r="T83" s="1"/>
      <c r="U83" s="1"/>
      <c r="V83" s="1"/>
      <c r="W83" s="1"/>
      <c r="X83" s="1"/>
      <c r="Y83" s="1"/>
      <c r="Z83" s="1"/>
      <c r="AA83" s="1">
        <v>2</v>
      </c>
      <c r="AB83" s="1"/>
      <c r="AC83" s="1"/>
      <c r="AD83" s="1"/>
      <c r="AE83" s="1"/>
    </row>
    <row r="84" spans="1:31" x14ac:dyDescent="0.3">
      <c r="A84" s="1" t="s">
        <v>210</v>
      </c>
      <c r="B84" s="2" t="s">
        <v>49</v>
      </c>
      <c r="C84" s="3" t="s">
        <v>211</v>
      </c>
      <c r="D84" s="4" t="s">
        <v>51</v>
      </c>
      <c r="E84" s="5" t="s">
        <v>132</v>
      </c>
      <c r="F84" s="5" t="s">
        <v>209</v>
      </c>
      <c r="G84" s="6">
        <v>6</v>
      </c>
      <c r="H84" s="4" t="s">
        <v>54</v>
      </c>
      <c r="I84" s="1">
        <v>2</v>
      </c>
      <c r="J84" s="1"/>
      <c r="K84" s="1">
        <v>3</v>
      </c>
      <c r="L84" s="1"/>
      <c r="M84" s="1">
        <f t="shared" si="24"/>
        <v>2</v>
      </c>
      <c r="N84" s="1">
        <f t="shared" si="25"/>
        <v>24</v>
      </c>
      <c r="O84" s="1">
        <f t="shared" si="26"/>
        <v>3</v>
      </c>
      <c r="P84" s="1">
        <v>1</v>
      </c>
      <c r="Q84" s="1"/>
      <c r="R84" s="1"/>
      <c r="S84" s="1"/>
      <c r="T84" s="1"/>
      <c r="U84" s="1"/>
      <c r="V84" s="1"/>
      <c r="W84" s="1"/>
      <c r="X84" s="1"/>
      <c r="Y84" s="1"/>
      <c r="Z84" s="1">
        <v>3</v>
      </c>
      <c r="AA84" s="1"/>
      <c r="AB84" s="1"/>
      <c r="AC84" s="1"/>
      <c r="AD84" s="1"/>
      <c r="AE84" s="1"/>
    </row>
    <row r="85" spans="1:31" ht="20.399999999999999" x14ac:dyDescent="0.3">
      <c r="A85" s="1" t="s">
        <v>212</v>
      </c>
      <c r="B85" s="2" t="s">
        <v>49</v>
      </c>
      <c r="C85" s="3" t="s">
        <v>213</v>
      </c>
      <c r="D85" s="4" t="s">
        <v>51</v>
      </c>
      <c r="E85" s="5" t="s">
        <v>132</v>
      </c>
      <c r="F85" s="5" t="s">
        <v>214</v>
      </c>
      <c r="G85" s="6">
        <v>6</v>
      </c>
      <c r="H85" s="4" t="s">
        <v>69</v>
      </c>
      <c r="I85" s="1"/>
      <c r="J85" s="1">
        <v>8</v>
      </c>
      <c r="K85" s="1"/>
      <c r="L85" s="1">
        <v>4</v>
      </c>
      <c r="M85" s="1">
        <f t="shared" si="24"/>
        <v>8</v>
      </c>
      <c r="N85" s="1">
        <f t="shared" si="25"/>
        <v>96</v>
      </c>
      <c r="O85" s="1">
        <f t="shared" si="26"/>
        <v>4</v>
      </c>
      <c r="P85" s="1">
        <v>1</v>
      </c>
      <c r="Q85" s="1"/>
      <c r="R85" s="1"/>
      <c r="S85" s="1"/>
      <c r="T85" s="1"/>
      <c r="U85" s="1"/>
      <c r="V85" s="1"/>
      <c r="W85" s="1"/>
      <c r="X85" s="1"/>
      <c r="Y85" s="1"/>
      <c r="Z85" s="1">
        <v>4</v>
      </c>
      <c r="AA85" s="1"/>
      <c r="AB85" s="1"/>
      <c r="AC85" s="1"/>
      <c r="AD85" s="1"/>
      <c r="AE85" s="1"/>
    </row>
    <row r="86" spans="1:31" ht="20.399999999999999" x14ac:dyDescent="0.3">
      <c r="A86" s="1" t="s">
        <v>215</v>
      </c>
      <c r="B86" s="2" t="s">
        <v>49</v>
      </c>
      <c r="C86" s="3" t="s">
        <v>216</v>
      </c>
      <c r="D86" s="4" t="s">
        <v>51</v>
      </c>
      <c r="E86" s="5" t="s">
        <v>187</v>
      </c>
      <c r="F86" s="5" t="s">
        <v>60</v>
      </c>
      <c r="G86" s="6">
        <v>6</v>
      </c>
      <c r="H86" s="4" t="s">
        <v>69</v>
      </c>
      <c r="I86" s="1"/>
      <c r="J86" s="1">
        <v>4</v>
      </c>
      <c r="K86" s="1"/>
      <c r="L86" s="1">
        <v>5</v>
      </c>
      <c r="M86" s="1">
        <f t="shared" si="24"/>
        <v>4</v>
      </c>
      <c r="N86" s="1">
        <f t="shared" si="25"/>
        <v>48</v>
      </c>
      <c r="O86" s="1">
        <f t="shared" si="26"/>
        <v>5</v>
      </c>
      <c r="P86" s="1">
        <v>1</v>
      </c>
      <c r="Q86" s="1"/>
      <c r="R86" s="1"/>
      <c r="S86" s="1"/>
      <c r="T86" s="1"/>
      <c r="U86" s="1"/>
      <c r="V86" s="1"/>
      <c r="W86" s="1"/>
      <c r="X86" s="1"/>
      <c r="Y86" s="1"/>
      <c r="Z86" s="1"/>
      <c r="AA86" s="1"/>
      <c r="AB86" s="1">
        <v>5</v>
      </c>
      <c r="AC86" s="1"/>
      <c r="AD86" s="1"/>
      <c r="AE86" s="1"/>
    </row>
    <row r="87" spans="1:31" x14ac:dyDescent="0.3">
      <c r="A87" s="1" t="s">
        <v>217</v>
      </c>
      <c r="B87" s="2" t="s">
        <v>49</v>
      </c>
      <c r="C87" s="3" t="s">
        <v>218</v>
      </c>
      <c r="D87" s="4" t="s">
        <v>51</v>
      </c>
      <c r="E87" s="5"/>
      <c r="F87" s="5" t="s">
        <v>57</v>
      </c>
      <c r="G87" s="6">
        <v>6</v>
      </c>
      <c r="H87" s="4" t="s">
        <v>54</v>
      </c>
      <c r="I87" s="1">
        <v>2</v>
      </c>
      <c r="J87" s="1"/>
      <c r="K87" s="1">
        <v>2</v>
      </c>
      <c r="L87" s="1"/>
      <c r="M87" s="1">
        <f t="shared" si="24"/>
        <v>2</v>
      </c>
      <c r="N87" s="1">
        <f t="shared" si="25"/>
        <v>24</v>
      </c>
      <c r="O87" s="1">
        <f t="shared" si="26"/>
        <v>2</v>
      </c>
      <c r="P87" s="1">
        <v>1</v>
      </c>
      <c r="Q87" s="1"/>
      <c r="R87" s="1">
        <v>2</v>
      </c>
      <c r="S87" s="1"/>
      <c r="T87" s="1"/>
      <c r="U87" s="1"/>
      <c r="V87" s="1"/>
      <c r="W87" s="1"/>
      <c r="X87" s="1"/>
      <c r="Y87" s="1"/>
      <c r="Z87" s="1"/>
      <c r="AA87" s="1"/>
      <c r="AB87" s="1"/>
      <c r="AC87" s="1"/>
      <c r="AD87" s="1"/>
      <c r="AE87" s="1"/>
    </row>
    <row r="88" spans="1:31" ht="20.399999999999999" x14ac:dyDescent="0.3">
      <c r="A88" s="1" t="s">
        <v>170</v>
      </c>
      <c r="B88" s="2" t="s">
        <v>49</v>
      </c>
      <c r="C88" s="3" t="s">
        <v>171</v>
      </c>
      <c r="D88" s="4" t="s">
        <v>24</v>
      </c>
      <c r="E88" s="5"/>
      <c r="F88" s="5"/>
      <c r="G88" s="6">
        <v>6</v>
      </c>
      <c r="H88" s="4" t="s">
        <v>69</v>
      </c>
      <c r="I88" s="1"/>
      <c r="J88" s="1">
        <v>2</v>
      </c>
      <c r="K88" s="1">
        <v>3</v>
      </c>
      <c r="L88" s="1"/>
      <c r="M88" s="1">
        <f>SUM(I88:J88)</f>
        <v>2</v>
      </c>
      <c r="N88" s="1">
        <f>M88*12</f>
        <v>24</v>
      </c>
      <c r="O88" s="1">
        <f>SUM(K88:L88)</f>
        <v>3</v>
      </c>
      <c r="P88" s="1">
        <v>1</v>
      </c>
      <c r="Q88" s="1"/>
      <c r="R88" s="1"/>
      <c r="S88" s="1"/>
      <c r="T88" s="1"/>
      <c r="U88" s="1"/>
      <c r="V88" s="1"/>
      <c r="W88" s="1"/>
      <c r="X88" s="1"/>
      <c r="Y88" s="1"/>
      <c r="Z88" s="1"/>
      <c r="AA88" s="1"/>
      <c r="AB88" s="1"/>
      <c r="AC88" s="1"/>
      <c r="AD88" s="1">
        <v>3</v>
      </c>
      <c r="AE88" s="1"/>
    </row>
    <row r="89" spans="1:31" x14ac:dyDescent="0.3">
      <c r="A89" s="86" t="s">
        <v>121</v>
      </c>
      <c r="B89" s="87"/>
      <c r="C89" s="87"/>
      <c r="D89" s="87"/>
      <c r="E89" s="87"/>
      <c r="F89" s="87"/>
      <c r="G89" s="87"/>
      <c r="H89" s="88"/>
      <c r="I89" s="17">
        <f>SUM(I79:I88)-I82-I85</f>
        <v>10</v>
      </c>
      <c r="J89" s="17">
        <f t="shared" ref="J89:AE89" si="27">SUM(J79:J88)-J82-J85</f>
        <v>8</v>
      </c>
      <c r="K89" s="17">
        <f t="shared" si="27"/>
        <v>15</v>
      </c>
      <c r="L89" s="17">
        <f t="shared" si="27"/>
        <v>8</v>
      </c>
      <c r="M89" s="17">
        <f t="shared" si="27"/>
        <v>18</v>
      </c>
      <c r="N89" s="17">
        <f t="shared" si="27"/>
        <v>216</v>
      </c>
      <c r="O89" s="17">
        <f>SUM(O79:O88)-O82-O85</f>
        <v>23</v>
      </c>
      <c r="P89" s="17">
        <f t="shared" si="27"/>
        <v>8</v>
      </c>
      <c r="Q89" s="17">
        <f t="shared" si="27"/>
        <v>0</v>
      </c>
      <c r="R89" s="17">
        <f t="shared" si="27"/>
        <v>2</v>
      </c>
      <c r="S89" s="17">
        <f t="shared" si="27"/>
        <v>0</v>
      </c>
      <c r="T89" s="17">
        <f t="shared" si="27"/>
        <v>0</v>
      </c>
      <c r="U89" s="17">
        <f t="shared" si="27"/>
        <v>0</v>
      </c>
      <c r="V89" s="17">
        <f t="shared" si="27"/>
        <v>0</v>
      </c>
      <c r="W89" s="17">
        <f t="shared" si="27"/>
        <v>0</v>
      </c>
      <c r="X89" s="17">
        <f t="shared" si="27"/>
        <v>0</v>
      </c>
      <c r="Y89" s="17">
        <f t="shared" si="27"/>
        <v>3</v>
      </c>
      <c r="Z89" s="17">
        <f t="shared" si="27"/>
        <v>6</v>
      </c>
      <c r="AA89" s="17">
        <f t="shared" si="27"/>
        <v>4</v>
      </c>
      <c r="AB89" s="17">
        <f t="shared" si="27"/>
        <v>5</v>
      </c>
      <c r="AC89" s="17">
        <f t="shared" si="27"/>
        <v>0</v>
      </c>
      <c r="AD89" s="17">
        <f t="shared" si="27"/>
        <v>3</v>
      </c>
      <c r="AE89" s="17">
        <f t="shared" si="27"/>
        <v>0</v>
      </c>
    </row>
    <row r="90" spans="1:31" x14ac:dyDescent="0.3">
      <c r="A90" s="86" t="s">
        <v>94</v>
      </c>
      <c r="B90" s="87"/>
      <c r="C90" s="87"/>
      <c r="D90" s="87"/>
      <c r="E90" s="87"/>
      <c r="F90" s="87"/>
      <c r="G90" s="87"/>
      <c r="H90" s="88"/>
      <c r="I90" s="17">
        <f>SUM(I79:I88)</f>
        <v>10</v>
      </c>
      <c r="J90" s="17">
        <f t="shared" ref="J90:AE90" si="28">SUM(J79:J88)</f>
        <v>24</v>
      </c>
      <c r="K90" s="17">
        <f t="shared" si="28"/>
        <v>15</v>
      </c>
      <c r="L90" s="17">
        <f t="shared" si="28"/>
        <v>16</v>
      </c>
      <c r="M90" s="17">
        <f t="shared" si="28"/>
        <v>34</v>
      </c>
      <c r="N90" s="17">
        <f t="shared" si="28"/>
        <v>408</v>
      </c>
      <c r="O90" s="17">
        <f>SUM(O79:O88)</f>
        <v>31</v>
      </c>
      <c r="P90" s="17">
        <f t="shared" si="28"/>
        <v>10</v>
      </c>
      <c r="Q90" s="17">
        <f t="shared" si="28"/>
        <v>0</v>
      </c>
      <c r="R90" s="17">
        <f t="shared" si="28"/>
        <v>2</v>
      </c>
      <c r="S90" s="17">
        <f t="shared" si="28"/>
        <v>0</v>
      </c>
      <c r="T90" s="17">
        <f t="shared" si="28"/>
        <v>0</v>
      </c>
      <c r="U90" s="17">
        <f t="shared" si="28"/>
        <v>0</v>
      </c>
      <c r="V90" s="17">
        <f t="shared" si="28"/>
        <v>0</v>
      </c>
      <c r="W90" s="17">
        <f t="shared" si="28"/>
        <v>0</v>
      </c>
      <c r="X90" s="17">
        <f t="shared" si="28"/>
        <v>0</v>
      </c>
      <c r="Y90" s="17">
        <f t="shared" si="28"/>
        <v>3</v>
      </c>
      <c r="Z90" s="17">
        <f t="shared" si="28"/>
        <v>14</v>
      </c>
      <c r="AA90" s="17">
        <f t="shared" si="28"/>
        <v>4</v>
      </c>
      <c r="AB90" s="17">
        <f t="shared" si="28"/>
        <v>5</v>
      </c>
      <c r="AC90" s="17">
        <f t="shared" si="28"/>
        <v>0</v>
      </c>
      <c r="AD90" s="17">
        <f t="shared" si="28"/>
        <v>3</v>
      </c>
      <c r="AE90" s="17">
        <f t="shared" si="28"/>
        <v>0</v>
      </c>
    </row>
    <row r="91" spans="1:31" x14ac:dyDescent="0.3">
      <c r="A91" s="80" t="s">
        <v>219</v>
      </c>
      <c r="B91" s="81"/>
      <c r="C91" s="81"/>
      <c r="D91" s="81"/>
      <c r="E91" s="81"/>
      <c r="F91" s="81"/>
      <c r="G91" s="81"/>
      <c r="H91" s="81"/>
      <c r="I91" s="81"/>
      <c r="J91" s="81"/>
      <c r="K91" s="81"/>
      <c r="L91" s="81"/>
      <c r="M91" s="81"/>
      <c r="N91" s="81"/>
      <c r="O91" s="81"/>
      <c r="P91" s="81"/>
      <c r="Q91" s="81"/>
      <c r="R91" s="81"/>
      <c r="S91" s="81"/>
      <c r="T91" s="81"/>
      <c r="U91" s="81"/>
      <c r="V91" s="81"/>
      <c r="W91" s="81"/>
      <c r="X91" s="81"/>
      <c r="Y91" s="81"/>
      <c r="Z91" s="81"/>
      <c r="AA91" s="81"/>
      <c r="AB91" s="81"/>
      <c r="AC91" s="81"/>
      <c r="AD91" s="81"/>
      <c r="AE91" s="82"/>
    </row>
    <row r="92" spans="1:31" ht="30.6" x14ac:dyDescent="0.3">
      <c r="A92" s="1" t="s">
        <v>220</v>
      </c>
      <c r="B92" s="2" t="s">
        <v>49</v>
      </c>
      <c r="C92" s="3" t="s">
        <v>221</v>
      </c>
      <c r="D92" s="4" t="s">
        <v>51</v>
      </c>
      <c r="E92" s="5" t="s">
        <v>222</v>
      </c>
      <c r="F92" s="5" t="s">
        <v>57</v>
      </c>
      <c r="G92" s="6">
        <v>7</v>
      </c>
      <c r="H92" s="4" t="s">
        <v>54</v>
      </c>
      <c r="I92" s="1">
        <v>2</v>
      </c>
      <c r="J92" s="1"/>
      <c r="K92" s="1">
        <v>4</v>
      </c>
      <c r="L92" s="1"/>
      <c r="M92" s="1">
        <f t="shared" ref="M92:M99" si="29">SUM(I92:J92)</f>
        <v>2</v>
      </c>
      <c r="N92" s="1">
        <f t="shared" ref="N92:N99" si="30">M92*12</f>
        <v>24</v>
      </c>
      <c r="O92" s="1">
        <f>SUM(K92:L92)</f>
        <v>4</v>
      </c>
      <c r="P92" s="1">
        <v>1</v>
      </c>
      <c r="Q92" s="1"/>
      <c r="R92" s="1"/>
      <c r="S92" s="1"/>
      <c r="T92" s="1"/>
      <c r="U92" s="1"/>
      <c r="V92" s="1"/>
      <c r="W92" s="1"/>
      <c r="X92" s="1"/>
      <c r="Y92" s="1"/>
      <c r="Z92" s="1">
        <v>4</v>
      </c>
      <c r="AA92" s="1"/>
      <c r="AB92" s="1"/>
      <c r="AC92" s="1"/>
      <c r="AD92" s="1"/>
      <c r="AE92" s="1"/>
    </row>
    <row r="93" spans="1:31" ht="30.6" x14ac:dyDescent="0.3">
      <c r="A93" s="1" t="s">
        <v>223</v>
      </c>
      <c r="B93" s="2" t="s">
        <v>49</v>
      </c>
      <c r="C93" s="3" t="s">
        <v>224</v>
      </c>
      <c r="D93" s="4" t="s">
        <v>51</v>
      </c>
      <c r="E93" s="5" t="s">
        <v>222</v>
      </c>
      <c r="F93" s="5" t="s">
        <v>145</v>
      </c>
      <c r="G93" s="6">
        <v>7</v>
      </c>
      <c r="H93" s="4" t="s">
        <v>69</v>
      </c>
      <c r="I93" s="1"/>
      <c r="J93" s="1">
        <v>8</v>
      </c>
      <c r="K93" s="1"/>
      <c r="L93" s="1">
        <v>4</v>
      </c>
      <c r="M93" s="1">
        <f t="shared" si="29"/>
        <v>8</v>
      </c>
      <c r="N93" s="1">
        <f t="shared" si="30"/>
        <v>96</v>
      </c>
      <c r="O93" s="1">
        <f t="shared" ref="O93:O95" si="31">SUM(K93:L93)</f>
        <v>4</v>
      </c>
      <c r="P93" s="1">
        <v>1</v>
      </c>
      <c r="Q93" s="1"/>
      <c r="R93" s="1"/>
      <c r="S93" s="1"/>
      <c r="T93" s="1"/>
      <c r="U93" s="1"/>
      <c r="V93" s="1"/>
      <c r="W93" s="1"/>
      <c r="X93" s="1"/>
      <c r="Y93" s="1"/>
      <c r="Z93" s="1">
        <v>4</v>
      </c>
      <c r="AA93" s="1"/>
      <c r="AB93" s="1"/>
      <c r="AC93" s="1"/>
      <c r="AD93" s="1"/>
      <c r="AE93" s="1"/>
    </row>
    <row r="94" spans="1:31" ht="30.6" x14ac:dyDescent="0.3">
      <c r="A94" s="1" t="s">
        <v>225</v>
      </c>
      <c r="B94" s="2" t="s">
        <v>49</v>
      </c>
      <c r="C94" s="3" t="s">
        <v>226</v>
      </c>
      <c r="D94" s="4" t="s">
        <v>51</v>
      </c>
      <c r="E94" s="5" t="s">
        <v>222</v>
      </c>
      <c r="F94" s="5" t="s">
        <v>57</v>
      </c>
      <c r="G94" s="6">
        <v>7</v>
      </c>
      <c r="H94" s="4" t="s">
        <v>54</v>
      </c>
      <c r="I94" s="1">
        <v>2</v>
      </c>
      <c r="J94" s="1"/>
      <c r="K94" s="1">
        <v>4</v>
      </c>
      <c r="L94" s="1"/>
      <c r="M94" s="1">
        <f t="shared" si="29"/>
        <v>2</v>
      </c>
      <c r="N94" s="1">
        <f t="shared" si="30"/>
        <v>24</v>
      </c>
      <c r="O94" s="1">
        <f t="shared" si="31"/>
        <v>4</v>
      </c>
      <c r="P94" s="1">
        <v>1</v>
      </c>
      <c r="Q94" s="1"/>
      <c r="R94" s="1"/>
      <c r="S94" s="1"/>
      <c r="T94" s="1"/>
      <c r="U94" s="1"/>
      <c r="V94" s="1"/>
      <c r="W94" s="1"/>
      <c r="X94" s="1"/>
      <c r="Y94" s="1"/>
      <c r="Z94" s="1">
        <v>4</v>
      </c>
      <c r="AA94" s="1"/>
      <c r="AB94" s="1"/>
      <c r="AC94" s="1"/>
      <c r="AD94" s="1"/>
      <c r="AE94" s="1"/>
    </row>
    <row r="95" spans="1:31" ht="30.6" x14ac:dyDescent="0.3">
      <c r="A95" s="1" t="s">
        <v>227</v>
      </c>
      <c r="B95" s="2" t="s">
        <v>49</v>
      </c>
      <c r="C95" s="3" t="s">
        <v>228</v>
      </c>
      <c r="D95" s="4" t="s">
        <v>51</v>
      </c>
      <c r="E95" s="5" t="s">
        <v>222</v>
      </c>
      <c r="F95" s="5" t="s">
        <v>145</v>
      </c>
      <c r="G95" s="6">
        <v>7</v>
      </c>
      <c r="H95" s="4" t="s">
        <v>69</v>
      </c>
      <c r="I95" s="1"/>
      <c r="J95" s="1">
        <v>8</v>
      </c>
      <c r="K95" s="1"/>
      <c r="L95" s="1">
        <v>4</v>
      </c>
      <c r="M95" s="1">
        <f t="shared" si="29"/>
        <v>8</v>
      </c>
      <c r="N95" s="1">
        <f t="shared" si="30"/>
        <v>96</v>
      </c>
      <c r="O95" s="1">
        <f t="shared" si="31"/>
        <v>4</v>
      </c>
      <c r="P95" s="1">
        <v>1</v>
      </c>
      <c r="Q95" s="1"/>
      <c r="R95" s="1"/>
      <c r="S95" s="1"/>
      <c r="T95" s="1"/>
      <c r="U95" s="1"/>
      <c r="V95" s="1"/>
      <c r="W95" s="1"/>
      <c r="X95" s="1"/>
      <c r="Y95" s="1"/>
      <c r="Z95" s="1">
        <v>4</v>
      </c>
      <c r="AA95" s="1"/>
      <c r="AB95" s="1"/>
      <c r="AC95" s="1"/>
      <c r="AD95" s="1"/>
      <c r="AE95" s="1"/>
    </row>
    <row r="96" spans="1:31" ht="30.6" x14ac:dyDescent="0.3">
      <c r="A96" s="1" t="s">
        <v>229</v>
      </c>
      <c r="B96" s="2" t="s">
        <v>49</v>
      </c>
      <c r="C96" s="3" t="s">
        <v>230</v>
      </c>
      <c r="D96" s="4" t="s">
        <v>51</v>
      </c>
      <c r="E96" s="5" t="s">
        <v>222</v>
      </c>
      <c r="F96" s="5" t="s">
        <v>57</v>
      </c>
      <c r="G96" s="6">
        <v>7</v>
      </c>
      <c r="H96" s="4" t="s">
        <v>54</v>
      </c>
      <c r="I96" s="1">
        <v>4</v>
      </c>
      <c r="J96" s="1"/>
      <c r="K96" s="1">
        <v>4</v>
      </c>
      <c r="L96" s="1"/>
      <c r="M96" s="1">
        <f t="shared" si="29"/>
        <v>4</v>
      </c>
      <c r="N96" s="1">
        <f t="shared" si="30"/>
        <v>48</v>
      </c>
      <c r="O96" s="1">
        <f>SUM(K96:L96)</f>
        <v>4</v>
      </c>
      <c r="P96" s="1">
        <v>1</v>
      </c>
      <c r="Q96" s="1"/>
      <c r="R96" s="1"/>
      <c r="S96" s="1"/>
      <c r="T96" s="1"/>
      <c r="U96" s="1"/>
      <c r="V96" s="1"/>
      <c r="W96" s="1"/>
      <c r="X96" s="1"/>
      <c r="Y96" s="1"/>
      <c r="Z96" s="1"/>
      <c r="AA96" s="1">
        <v>4</v>
      </c>
      <c r="AB96" s="1"/>
      <c r="AC96" s="1"/>
      <c r="AD96" s="1"/>
      <c r="AE96" s="1"/>
    </row>
    <row r="97" spans="1:31" ht="20.399999999999999" x14ac:dyDescent="0.3">
      <c r="A97" s="1" t="s">
        <v>231</v>
      </c>
      <c r="B97" s="2" t="s">
        <v>49</v>
      </c>
      <c r="C97" s="3" t="s">
        <v>232</v>
      </c>
      <c r="D97" s="4" t="s">
        <v>51</v>
      </c>
      <c r="E97" s="5"/>
      <c r="F97" s="5" t="s">
        <v>214</v>
      </c>
      <c r="G97" s="6">
        <v>7</v>
      </c>
      <c r="H97" s="4" t="s">
        <v>69</v>
      </c>
      <c r="I97" s="1"/>
      <c r="J97" s="1">
        <v>2</v>
      </c>
      <c r="K97" s="1"/>
      <c r="L97" s="1">
        <v>3</v>
      </c>
      <c r="M97" s="1">
        <f>SUM(I97:J97)</f>
        <v>2</v>
      </c>
      <c r="N97" s="1">
        <f>M97*12</f>
        <v>24</v>
      </c>
      <c r="O97" s="1">
        <f>SUM(K97:L97)</f>
        <v>3</v>
      </c>
      <c r="P97" s="1">
        <v>1</v>
      </c>
      <c r="Q97" s="1"/>
      <c r="R97" s="1"/>
      <c r="S97" s="1"/>
      <c r="T97" s="1"/>
      <c r="U97" s="1"/>
      <c r="V97" s="1"/>
      <c r="W97" s="1"/>
      <c r="X97" s="1"/>
      <c r="Y97" s="1"/>
      <c r="Z97" s="1">
        <v>3</v>
      </c>
      <c r="AA97" s="1"/>
      <c r="AB97" s="1"/>
      <c r="AC97" s="1"/>
      <c r="AD97" s="1"/>
      <c r="AE97" s="1"/>
    </row>
    <row r="98" spans="1:31" ht="20.399999999999999" x14ac:dyDescent="0.3">
      <c r="A98" s="1" t="s">
        <v>233</v>
      </c>
      <c r="B98" s="2" t="s">
        <v>79</v>
      </c>
      <c r="C98" s="3" t="s">
        <v>234</v>
      </c>
      <c r="D98" s="4" t="s">
        <v>51</v>
      </c>
      <c r="E98" s="5"/>
      <c r="F98" s="5" t="s">
        <v>235</v>
      </c>
      <c r="G98" s="6">
        <v>7</v>
      </c>
      <c r="H98" s="4" t="s">
        <v>69</v>
      </c>
      <c r="I98" s="1">
        <v>2</v>
      </c>
      <c r="J98" s="1"/>
      <c r="K98" s="1">
        <v>3</v>
      </c>
      <c r="L98" s="1"/>
      <c r="M98" s="1">
        <f t="shared" ref="M98" si="32">SUM(I98:J98)</f>
        <v>2</v>
      </c>
      <c r="N98" s="1">
        <f t="shared" ref="N98" si="33">M98*12</f>
        <v>24</v>
      </c>
      <c r="O98" s="1">
        <f t="shared" ref="O98" si="34">SUM(K98:L98)</f>
        <v>3</v>
      </c>
      <c r="P98" s="1">
        <v>1</v>
      </c>
      <c r="Q98" s="1"/>
      <c r="R98" s="1"/>
      <c r="S98" s="1"/>
      <c r="T98" s="1"/>
      <c r="U98" s="1"/>
      <c r="V98" s="1"/>
      <c r="W98" s="1"/>
      <c r="X98" s="1">
        <v>3</v>
      </c>
      <c r="Y98" s="1"/>
      <c r="Z98" s="1"/>
      <c r="AA98" s="1"/>
      <c r="AB98" s="1"/>
      <c r="AC98" s="1"/>
      <c r="AD98" s="1"/>
      <c r="AE98" s="1"/>
    </row>
    <row r="99" spans="1:31" x14ac:dyDescent="0.3">
      <c r="A99" s="1" t="s">
        <v>236</v>
      </c>
      <c r="B99" s="2" t="s">
        <v>49</v>
      </c>
      <c r="C99" s="3" t="s">
        <v>237</v>
      </c>
      <c r="D99" s="4" t="s">
        <v>51</v>
      </c>
      <c r="E99" s="5"/>
      <c r="F99" s="5" t="s">
        <v>127</v>
      </c>
      <c r="G99" s="6">
        <v>7</v>
      </c>
      <c r="H99" s="4" t="s">
        <v>93</v>
      </c>
      <c r="I99" s="1">
        <v>1</v>
      </c>
      <c r="J99" s="1"/>
      <c r="K99" s="1">
        <v>0</v>
      </c>
      <c r="L99" s="1"/>
      <c r="M99" s="1">
        <f t="shared" si="29"/>
        <v>1</v>
      </c>
      <c r="N99" s="1">
        <f t="shared" si="30"/>
        <v>12</v>
      </c>
      <c r="O99" s="1">
        <f t="shared" ref="O99" si="35">SUM(K99:L99)</f>
        <v>0</v>
      </c>
      <c r="P99" s="1">
        <v>1</v>
      </c>
      <c r="Q99" s="1"/>
      <c r="R99" s="1"/>
      <c r="S99" s="1"/>
      <c r="T99" s="1"/>
      <c r="U99" s="1"/>
      <c r="V99" s="1"/>
      <c r="W99" s="1"/>
      <c r="X99" s="1"/>
      <c r="Y99" s="1"/>
      <c r="Z99" s="1"/>
      <c r="AA99" s="1"/>
      <c r="AB99" s="1"/>
      <c r="AC99" s="1"/>
      <c r="AD99" s="1"/>
      <c r="AE99" s="1"/>
    </row>
    <row r="100" spans="1:31" ht="20.399999999999999" x14ac:dyDescent="0.3">
      <c r="A100" s="1" t="s">
        <v>170</v>
      </c>
      <c r="B100" s="2" t="s">
        <v>49</v>
      </c>
      <c r="C100" s="3" t="s">
        <v>171</v>
      </c>
      <c r="D100" s="4" t="s">
        <v>24</v>
      </c>
      <c r="E100" s="5"/>
      <c r="F100" s="5"/>
      <c r="G100" s="6">
        <v>7</v>
      </c>
      <c r="H100" s="4" t="s">
        <v>69</v>
      </c>
      <c r="I100" s="1"/>
      <c r="J100" s="1">
        <v>2</v>
      </c>
      <c r="K100" s="1">
        <v>3</v>
      </c>
      <c r="L100" s="1">
        <v>0</v>
      </c>
      <c r="M100" s="1">
        <f>SUM(I100:J100)</f>
        <v>2</v>
      </c>
      <c r="N100" s="1">
        <f>M100*12</f>
        <v>24</v>
      </c>
      <c r="O100" s="1">
        <f>SUM(K100:L100)</f>
        <v>3</v>
      </c>
      <c r="P100" s="1">
        <v>1</v>
      </c>
      <c r="Q100" s="1"/>
      <c r="R100" s="1"/>
      <c r="S100" s="1"/>
      <c r="T100" s="1"/>
      <c r="U100" s="1"/>
      <c r="V100" s="1"/>
      <c r="W100" s="1"/>
      <c r="X100" s="1"/>
      <c r="Y100" s="1"/>
      <c r="Z100" s="1"/>
      <c r="AA100" s="1"/>
      <c r="AB100" s="1"/>
      <c r="AC100" s="1"/>
      <c r="AD100" s="1">
        <v>3</v>
      </c>
      <c r="AE100" s="1"/>
    </row>
    <row r="101" spans="1:31" x14ac:dyDescent="0.3">
      <c r="A101" s="86" t="s">
        <v>121</v>
      </c>
      <c r="B101" s="87"/>
      <c r="C101" s="87"/>
      <c r="D101" s="87"/>
      <c r="E101" s="87"/>
      <c r="F101" s="87"/>
      <c r="G101" s="87"/>
      <c r="H101" s="88"/>
      <c r="I101" s="17">
        <f>SUM(I92:I100)-SUM(I93,I95)</f>
        <v>11</v>
      </c>
      <c r="J101" s="17">
        <f t="shared" ref="J101:AE101" si="36">SUM(J92:J100)-SUM(J93,J95)</f>
        <v>4</v>
      </c>
      <c r="K101" s="17">
        <f t="shared" si="36"/>
        <v>18</v>
      </c>
      <c r="L101" s="17">
        <f t="shared" si="36"/>
        <v>3</v>
      </c>
      <c r="M101" s="17">
        <f t="shared" si="36"/>
        <v>15</v>
      </c>
      <c r="N101" s="17">
        <f t="shared" si="36"/>
        <v>180</v>
      </c>
      <c r="O101" s="17">
        <f t="shared" si="36"/>
        <v>21</v>
      </c>
      <c r="P101" s="17">
        <f t="shared" si="36"/>
        <v>7</v>
      </c>
      <c r="Q101" s="17">
        <f t="shared" si="36"/>
        <v>0</v>
      </c>
      <c r="R101" s="17">
        <f t="shared" si="36"/>
        <v>0</v>
      </c>
      <c r="S101" s="17">
        <f t="shared" si="36"/>
        <v>0</v>
      </c>
      <c r="T101" s="17">
        <f t="shared" si="36"/>
        <v>0</v>
      </c>
      <c r="U101" s="17">
        <f t="shared" si="36"/>
        <v>0</v>
      </c>
      <c r="V101" s="17">
        <f t="shared" si="36"/>
        <v>0</v>
      </c>
      <c r="W101" s="17">
        <f t="shared" si="36"/>
        <v>0</v>
      </c>
      <c r="X101" s="17">
        <f t="shared" si="36"/>
        <v>3</v>
      </c>
      <c r="Y101" s="17">
        <f t="shared" si="36"/>
        <v>0</v>
      </c>
      <c r="Z101" s="17">
        <f t="shared" si="36"/>
        <v>11</v>
      </c>
      <c r="AA101" s="17">
        <f t="shared" si="36"/>
        <v>4</v>
      </c>
      <c r="AB101" s="17">
        <f t="shared" si="36"/>
        <v>0</v>
      </c>
      <c r="AC101" s="17">
        <f t="shared" si="36"/>
        <v>0</v>
      </c>
      <c r="AD101" s="17">
        <f t="shared" si="36"/>
        <v>3</v>
      </c>
      <c r="AE101" s="17">
        <f t="shared" si="36"/>
        <v>0</v>
      </c>
    </row>
    <row r="102" spans="1:31" x14ac:dyDescent="0.3">
      <c r="A102" s="86" t="s">
        <v>94</v>
      </c>
      <c r="B102" s="87"/>
      <c r="C102" s="87"/>
      <c r="D102" s="87"/>
      <c r="E102" s="87"/>
      <c r="F102" s="87"/>
      <c r="G102" s="87"/>
      <c r="H102" s="88"/>
      <c r="I102" s="17">
        <f>SUM(I92:I100)</f>
        <v>11</v>
      </c>
      <c r="J102" s="17">
        <f t="shared" ref="J102:AE102" si="37">SUM(J92:J100)</f>
        <v>20</v>
      </c>
      <c r="K102" s="17">
        <f t="shared" si="37"/>
        <v>18</v>
      </c>
      <c r="L102" s="17">
        <f t="shared" si="37"/>
        <v>11</v>
      </c>
      <c r="M102" s="17">
        <f t="shared" si="37"/>
        <v>31</v>
      </c>
      <c r="N102" s="17">
        <f t="shared" si="37"/>
        <v>372</v>
      </c>
      <c r="O102" s="17">
        <f t="shared" si="37"/>
        <v>29</v>
      </c>
      <c r="P102" s="17">
        <f t="shared" si="37"/>
        <v>9</v>
      </c>
      <c r="Q102" s="17">
        <f t="shared" si="37"/>
        <v>0</v>
      </c>
      <c r="R102" s="17">
        <f t="shared" si="37"/>
        <v>0</v>
      </c>
      <c r="S102" s="17">
        <f t="shared" si="37"/>
        <v>0</v>
      </c>
      <c r="T102" s="17">
        <f t="shared" si="37"/>
        <v>0</v>
      </c>
      <c r="U102" s="17">
        <f t="shared" si="37"/>
        <v>0</v>
      </c>
      <c r="V102" s="17">
        <f t="shared" si="37"/>
        <v>0</v>
      </c>
      <c r="W102" s="17">
        <f t="shared" si="37"/>
        <v>0</v>
      </c>
      <c r="X102" s="17">
        <f t="shared" si="37"/>
        <v>3</v>
      </c>
      <c r="Y102" s="17">
        <f t="shared" si="37"/>
        <v>0</v>
      </c>
      <c r="Z102" s="17">
        <f t="shared" si="37"/>
        <v>19</v>
      </c>
      <c r="AA102" s="17">
        <f t="shared" si="37"/>
        <v>4</v>
      </c>
      <c r="AB102" s="17">
        <f t="shared" si="37"/>
        <v>0</v>
      </c>
      <c r="AC102" s="17">
        <f t="shared" si="37"/>
        <v>0</v>
      </c>
      <c r="AD102" s="17">
        <f t="shared" si="37"/>
        <v>3</v>
      </c>
      <c r="AE102" s="17">
        <f t="shared" si="37"/>
        <v>0</v>
      </c>
    </row>
    <row r="103" spans="1:31" x14ac:dyDescent="0.3">
      <c r="A103" s="91" t="s">
        <v>238</v>
      </c>
      <c r="B103" s="91"/>
      <c r="C103" s="91"/>
      <c r="D103" s="91"/>
      <c r="E103" s="91"/>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C103" s="91"/>
      <c r="AD103" s="91"/>
      <c r="AE103" s="91"/>
    </row>
    <row r="104" spans="1:31" ht="20.399999999999999" x14ac:dyDescent="0.3">
      <c r="A104" s="1"/>
      <c r="B104" s="2"/>
      <c r="C104" s="3" t="s">
        <v>239</v>
      </c>
      <c r="D104" s="4" t="s">
        <v>51</v>
      </c>
      <c r="E104" s="5"/>
      <c r="F104" s="5" t="s">
        <v>127</v>
      </c>
      <c r="G104" s="6">
        <v>8</v>
      </c>
      <c r="H104" s="4" t="s">
        <v>69</v>
      </c>
      <c r="I104" s="1"/>
      <c r="J104" s="1">
        <v>46.67</v>
      </c>
      <c r="K104" s="1"/>
      <c r="L104" s="1">
        <v>10</v>
      </c>
      <c r="M104" s="1">
        <f>SUM(I104:J104)</f>
        <v>46.67</v>
      </c>
      <c r="N104" s="7">
        <f>M104*12</f>
        <v>560.04</v>
      </c>
      <c r="O104" s="1">
        <v>10</v>
      </c>
      <c r="P104" s="1">
        <v>1</v>
      </c>
      <c r="Q104" s="1"/>
      <c r="R104" s="1"/>
      <c r="S104" s="1"/>
      <c r="T104" s="1"/>
      <c r="U104" s="1"/>
      <c r="V104" s="1"/>
      <c r="W104" s="1"/>
      <c r="X104" s="1"/>
      <c r="Y104" s="1"/>
      <c r="Z104" s="1"/>
      <c r="AA104" s="1"/>
      <c r="AB104" s="1"/>
      <c r="AC104" s="1"/>
      <c r="AD104" s="1"/>
      <c r="AE104" s="1"/>
    </row>
    <row r="105" spans="1:31" x14ac:dyDescent="0.3">
      <c r="A105" s="1" t="s">
        <v>240</v>
      </c>
      <c r="B105" s="2" t="s">
        <v>49</v>
      </c>
      <c r="C105" s="3" t="s">
        <v>241</v>
      </c>
      <c r="D105" s="4" t="s">
        <v>51</v>
      </c>
      <c r="E105" s="5"/>
      <c r="F105" s="5" t="s">
        <v>127</v>
      </c>
      <c r="G105" s="6">
        <v>8</v>
      </c>
      <c r="H105" s="4" t="s">
        <v>242</v>
      </c>
      <c r="I105" s="1"/>
      <c r="J105" s="1"/>
      <c r="K105" s="1">
        <v>20</v>
      </c>
      <c r="L105" s="1"/>
      <c r="M105" s="1">
        <f>SUM(I105:J105)</f>
        <v>0</v>
      </c>
      <c r="N105" s="1">
        <f>M105*12</f>
        <v>0</v>
      </c>
      <c r="O105" s="1">
        <f t="shared" ref="O105" si="38">SUM(K105:L105)</f>
        <v>20</v>
      </c>
      <c r="P105" s="1">
        <v>1</v>
      </c>
      <c r="Q105" s="1"/>
      <c r="R105" s="1"/>
      <c r="S105" s="1"/>
      <c r="T105" s="1"/>
      <c r="U105" s="1"/>
      <c r="V105" s="1"/>
      <c r="W105" s="1"/>
      <c r="X105" s="1"/>
      <c r="Y105" s="1"/>
      <c r="Z105" s="1"/>
      <c r="AA105" s="1"/>
      <c r="AB105" s="1"/>
      <c r="AC105" s="1"/>
      <c r="AD105" s="1"/>
      <c r="AE105" s="1">
        <v>10</v>
      </c>
    </row>
    <row r="106" spans="1:31" x14ac:dyDescent="0.3">
      <c r="A106" s="86" t="s">
        <v>243</v>
      </c>
      <c r="B106" s="87"/>
      <c r="C106" s="87"/>
      <c r="D106" s="87"/>
      <c r="E106" s="87"/>
      <c r="F106" s="87"/>
      <c r="G106" s="87"/>
      <c r="H106" s="88"/>
      <c r="I106" s="17">
        <f t="shared" ref="I106:AE106" si="39">SUM(I104:I105)-I104</f>
        <v>0</v>
      </c>
      <c r="J106" s="17">
        <f t="shared" si="39"/>
        <v>0</v>
      </c>
      <c r="K106" s="17">
        <f t="shared" si="39"/>
        <v>20</v>
      </c>
      <c r="L106" s="17">
        <f t="shared" si="39"/>
        <v>0</v>
      </c>
      <c r="M106" s="17">
        <f t="shared" si="39"/>
        <v>0</v>
      </c>
      <c r="N106" s="19">
        <f t="shared" si="39"/>
        <v>0</v>
      </c>
      <c r="O106" s="17">
        <f t="shared" si="39"/>
        <v>20</v>
      </c>
      <c r="P106" s="17">
        <f t="shared" si="39"/>
        <v>1</v>
      </c>
      <c r="Q106" s="17">
        <f t="shared" si="39"/>
        <v>0</v>
      </c>
      <c r="R106" s="17">
        <f t="shared" si="39"/>
        <v>0</v>
      </c>
      <c r="S106" s="17">
        <f t="shared" si="39"/>
        <v>0</v>
      </c>
      <c r="T106" s="17">
        <f t="shared" si="39"/>
        <v>0</v>
      </c>
      <c r="U106" s="17">
        <f t="shared" si="39"/>
        <v>0</v>
      </c>
      <c r="V106" s="17">
        <f t="shared" si="39"/>
        <v>0</v>
      </c>
      <c r="W106" s="17">
        <f t="shared" si="39"/>
        <v>0</v>
      </c>
      <c r="X106" s="17">
        <f t="shared" si="39"/>
        <v>0</v>
      </c>
      <c r="Y106" s="17">
        <f t="shared" si="39"/>
        <v>0</v>
      </c>
      <c r="Z106" s="17">
        <f t="shared" si="39"/>
        <v>0</v>
      </c>
      <c r="AA106" s="17">
        <f t="shared" si="39"/>
        <v>0</v>
      </c>
      <c r="AB106" s="17">
        <f t="shared" si="39"/>
        <v>0</v>
      </c>
      <c r="AC106" s="17">
        <f t="shared" si="39"/>
        <v>0</v>
      </c>
      <c r="AD106" s="17">
        <f t="shared" si="39"/>
        <v>0</v>
      </c>
      <c r="AE106" s="17">
        <f t="shared" si="39"/>
        <v>10</v>
      </c>
    </row>
    <row r="107" spans="1:31" x14ac:dyDescent="0.3">
      <c r="A107" s="86" t="s">
        <v>94</v>
      </c>
      <c r="B107" s="87"/>
      <c r="C107" s="87"/>
      <c r="D107" s="87"/>
      <c r="E107" s="87"/>
      <c r="F107" s="87"/>
      <c r="G107" s="87"/>
      <c r="H107" s="88"/>
      <c r="I107" s="17">
        <f t="shared" ref="I107:AE107" si="40">SUM(I104:I105)</f>
        <v>0</v>
      </c>
      <c r="J107" s="17">
        <f t="shared" si="40"/>
        <v>46.67</v>
      </c>
      <c r="K107" s="17">
        <f t="shared" si="40"/>
        <v>20</v>
      </c>
      <c r="L107" s="17">
        <f t="shared" si="40"/>
        <v>10</v>
      </c>
      <c r="M107" s="17">
        <f t="shared" si="40"/>
        <v>46.67</v>
      </c>
      <c r="N107" s="19">
        <f>SUM(N104:N105)</f>
        <v>560.04</v>
      </c>
      <c r="O107" s="17">
        <f t="shared" si="40"/>
        <v>30</v>
      </c>
      <c r="P107" s="17">
        <f t="shared" si="40"/>
        <v>2</v>
      </c>
      <c r="Q107" s="17">
        <f t="shared" si="40"/>
        <v>0</v>
      </c>
      <c r="R107" s="17">
        <f t="shared" si="40"/>
        <v>0</v>
      </c>
      <c r="S107" s="17">
        <f t="shared" si="40"/>
        <v>0</v>
      </c>
      <c r="T107" s="17">
        <f t="shared" si="40"/>
        <v>0</v>
      </c>
      <c r="U107" s="17">
        <f t="shared" si="40"/>
        <v>0</v>
      </c>
      <c r="V107" s="17">
        <f t="shared" si="40"/>
        <v>0</v>
      </c>
      <c r="W107" s="17">
        <f t="shared" si="40"/>
        <v>0</v>
      </c>
      <c r="X107" s="17">
        <f t="shared" si="40"/>
        <v>0</v>
      </c>
      <c r="Y107" s="17">
        <f t="shared" si="40"/>
        <v>0</v>
      </c>
      <c r="Z107" s="17">
        <f t="shared" si="40"/>
        <v>0</v>
      </c>
      <c r="AA107" s="17">
        <f t="shared" si="40"/>
        <v>0</v>
      </c>
      <c r="AB107" s="17">
        <f t="shared" si="40"/>
        <v>0</v>
      </c>
      <c r="AC107" s="17">
        <f t="shared" si="40"/>
        <v>0</v>
      </c>
      <c r="AD107" s="17">
        <f t="shared" si="40"/>
        <v>0</v>
      </c>
      <c r="AE107" s="17">
        <f t="shared" si="40"/>
        <v>10</v>
      </c>
    </row>
    <row r="108" spans="1:31" x14ac:dyDescent="0.3">
      <c r="A108" s="86" t="s">
        <v>244</v>
      </c>
      <c r="B108" s="87"/>
      <c r="C108" s="87"/>
      <c r="D108" s="87"/>
      <c r="E108" s="87"/>
      <c r="F108" s="87"/>
      <c r="G108" s="87"/>
      <c r="H108" s="87"/>
      <c r="I108" s="87"/>
      <c r="J108" s="88"/>
      <c r="K108" s="17">
        <f t="shared" ref="K108:AE108" si="41">SUM(K24,K38,K51,K64,K77,K90,K102,K106)</f>
        <v>146</v>
      </c>
      <c r="L108" s="17">
        <f t="shared" si="41"/>
        <v>84</v>
      </c>
      <c r="M108" s="17">
        <f t="shared" si="41"/>
        <v>215</v>
      </c>
      <c r="N108" s="17">
        <f t="shared" si="41"/>
        <v>2580</v>
      </c>
      <c r="O108" s="17">
        <f t="shared" si="41"/>
        <v>230</v>
      </c>
      <c r="P108" s="17">
        <f t="shared" si="41"/>
        <v>73</v>
      </c>
      <c r="Q108" s="17">
        <f t="shared" si="41"/>
        <v>18</v>
      </c>
      <c r="R108" s="17">
        <f t="shared" si="41"/>
        <v>31</v>
      </c>
      <c r="S108" s="17">
        <f t="shared" si="41"/>
        <v>6</v>
      </c>
      <c r="T108" s="17">
        <f t="shared" si="41"/>
        <v>3</v>
      </c>
      <c r="U108" s="17">
        <f t="shared" si="41"/>
        <v>3</v>
      </c>
      <c r="V108" s="17">
        <f t="shared" si="41"/>
        <v>6</v>
      </c>
      <c r="W108" s="17">
        <f t="shared" si="41"/>
        <v>7</v>
      </c>
      <c r="X108" s="17">
        <f t="shared" si="41"/>
        <v>12</v>
      </c>
      <c r="Y108" s="17">
        <f t="shared" si="41"/>
        <v>9</v>
      </c>
      <c r="Z108" s="17">
        <f t="shared" si="41"/>
        <v>78</v>
      </c>
      <c r="AA108" s="17">
        <f t="shared" si="41"/>
        <v>20</v>
      </c>
      <c r="AB108" s="17">
        <f t="shared" si="41"/>
        <v>5</v>
      </c>
      <c r="AC108" s="17">
        <f t="shared" si="41"/>
        <v>0</v>
      </c>
      <c r="AD108" s="17">
        <f t="shared" si="41"/>
        <v>12</v>
      </c>
      <c r="AE108" s="17">
        <f t="shared" si="41"/>
        <v>10</v>
      </c>
    </row>
    <row r="109" spans="1:31" x14ac:dyDescent="0.3">
      <c r="A109" s="86" t="s">
        <v>245</v>
      </c>
      <c r="B109" s="87"/>
      <c r="C109" s="87"/>
      <c r="D109" s="87"/>
      <c r="E109" s="87"/>
      <c r="F109" s="87"/>
      <c r="G109" s="87"/>
      <c r="H109" s="87"/>
      <c r="I109" s="87"/>
      <c r="J109" s="88"/>
      <c r="K109" s="73">
        <f>SUM(K107,K102,K90,K77,K64,K51,K38,K24)</f>
        <v>146</v>
      </c>
      <c r="L109" s="73">
        <f>SUM(L107,L102,L90,L77,L64,L51,L38,L24)</f>
        <v>94</v>
      </c>
      <c r="M109" s="73">
        <f>SUM(M107,M102,M90,M77,M64,M51,M38,M24)</f>
        <v>261.67</v>
      </c>
      <c r="N109" s="74">
        <f>SUM(N107,N102,N90,N77,N64,N51,N38,N24)</f>
        <v>3140.04</v>
      </c>
      <c r="O109" s="17">
        <f>SUM(O24,O38,O51,O64,O77,O90,O102,O107)</f>
        <v>240</v>
      </c>
      <c r="P109" s="17">
        <f t="shared" ref="P109:AE109" si="42">SUM(P107,P102,P90,P77,P64,P51,P38,P24)</f>
        <v>74</v>
      </c>
      <c r="Q109" s="17">
        <f t="shared" si="42"/>
        <v>18</v>
      </c>
      <c r="R109" s="17">
        <f t="shared" si="42"/>
        <v>31</v>
      </c>
      <c r="S109" s="17">
        <f t="shared" si="42"/>
        <v>6</v>
      </c>
      <c r="T109" s="17">
        <f t="shared" si="42"/>
        <v>3</v>
      </c>
      <c r="U109" s="17">
        <f t="shared" si="42"/>
        <v>3</v>
      </c>
      <c r="V109" s="17">
        <f t="shared" si="42"/>
        <v>6</v>
      </c>
      <c r="W109" s="17">
        <f t="shared" si="42"/>
        <v>7</v>
      </c>
      <c r="X109" s="17">
        <f t="shared" si="42"/>
        <v>12</v>
      </c>
      <c r="Y109" s="17">
        <f t="shared" si="42"/>
        <v>9</v>
      </c>
      <c r="Z109" s="17">
        <f t="shared" si="42"/>
        <v>78</v>
      </c>
      <c r="AA109" s="17">
        <f t="shared" si="42"/>
        <v>20</v>
      </c>
      <c r="AB109" s="17">
        <f t="shared" si="42"/>
        <v>5</v>
      </c>
      <c r="AC109" s="17">
        <f t="shared" si="42"/>
        <v>0</v>
      </c>
      <c r="AD109" s="17">
        <f t="shared" si="42"/>
        <v>12</v>
      </c>
      <c r="AE109" s="17">
        <f t="shared" si="42"/>
        <v>10</v>
      </c>
    </row>
    <row r="110" spans="1:31" x14ac:dyDescent="0.3">
      <c r="A110" s="92" t="s">
        <v>246</v>
      </c>
      <c r="B110" s="93"/>
      <c r="C110" s="93"/>
      <c r="D110" s="93"/>
      <c r="E110" s="93"/>
      <c r="F110" s="93"/>
      <c r="G110" s="93"/>
      <c r="H110" s="93"/>
      <c r="I110" s="93"/>
      <c r="J110" s="93"/>
      <c r="K110" s="20" t="s">
        <v>247</v>
      </c>
      <c r="L110" s="20"/>
      <c r="M110" s="20"/>
      <c r="N110" s="21">
        <f>N108/8</f>
        <v>322.5</v>
      </c>
      <c r="O110" s="22"/>
      <c r="P110" s="22"/>
      <c r="Q110" s="22"/>
      <c r="R110" s="22"/>
      <c r="S110" s="22"/>
      <c r="T110" s="22"/>
      <c r="U110" s="22"/>
      <c r="V110" s="22"/>
      <c r="W110" s="22"/>
      <c r="X110" s="22"/>
      <c r="Y110" s="22"/>
      <c r="Z110" s="22"/>
      <c r="AA110" s="22"/>
      <c r="AB110" s="22"/>
      <c r="AC110" s="22"/>
      <c r="AD110" s="22"/>
      <c r="AE110" s="23"/>
    </row>
    <row r="111" spans="1:31" ht="15" customHeight="1" x14ac:dyDescent="0.3">
      <c r="A111" s="92" t="s">
        <v>248</v>
      </c>
      <c r="B111" s="93"/>
      <c r="C111" s="93"/>
      <c r="D111" s="93"/>
      <c r="E111" s="93"/>
      <c r="F111" s="93"/>
      <c r="G111" s="93"/>
      <c r="H111" s="93"/>
      <c r="I111" s="93"/>
      <c r="J111" s="93"/>
      <c r="K111" s="20"/>
      <c r="L111" s="20"/>
      <c r="M111" s="20"/>
      <c r="N111" s="17">
        <f>N109/8</f>
        <v>392.505</v>
      </c>
      <c r="O111" s="93"/>
      <c r="P111" s="93"/>
      <c r="Q111" s="93"/>
      <c r="R111" s="93"/>
      <c r="S111" s="93"/>
      <c r="T111" s="93"/>
      <c r="U111" s="93"/>
      <c r="V111" s="93"/>
      <c r="W111" s="93"/>
      <c r="X111" s="93"/>
      <c r="Y111" s="93"/>
      <c r="Z111" s="93"/>
      <c r="AA111" s="93"/>
      <c r="AB111" s="93"/>
      <c r="AC111" s="93"/>
      <c r="AD111" s="93"/>
      <c r="AE111" s="97"/>
    </row>
    <row r="112" spans="1:31" x14ac:dyDescent="0.3">
      <c r="A112" s="24"/>
      <c r="B112" s="25"/>
      <c r="C112" s="26"/>
      <c r="D112" s="27"/>
      <c r="E112" s="28"/>
      <c r="F112" s="26"/>
      <c r="G112" s="27"/>
      <c r="H112" s="27"/>
      <c r="I112" s="27"/>
      <c r="J112" s="27"/>
      <c r="K112" s="27"/>
      <c r="L112" s="27"/>
      <c r="M112" s="27"/>
      <c r="N112" s="27"/>
      <c r="O112" s="27"/>
      <c r="P112" s="29"/>
      <c r="Q112" s="29"/>
      <c r="S112" s="29"/>
      <c r="V112" s="29"/>
      <c r="W112" s="29"/>
    </row>
    <row r="113" spans="1:23" x14ac:dyDescent="0.3">
      <c r="F113" s="26"/>
    </row>
    <row r="115" spans="1:23" ht="15.75" customHeight="1" x14ac:dyDescent="0.25">
      <c r="A115" s="24"/>
      <c r="B115" s="98" t="s">
        <v>249</v>
      </c>
      <c r="C115" s="99"/>
      <c r="D115" s="99"/>
      <c r="E115" s="99"/>
      <c r="F115" s="100"/>
      <c r="G115" s="101" t="s">
        <v>250</v>
      </c>
      <c r="H115" s="102"/>
      <c r="I115" s="102"/>
      <c r="J115" s="103"/>
      <c r="K115" s="104" t="s">
        <v>251</v>
      </c>
      <c r="L115" s="102"/>
      <c r="M115" s="102"/>
      <c r="N115" s="103"/>
      <c r="O115" s="104" t="s">
        <v>252</v>
      </c>
      <c r="P115" s="102"/>
      <c r="Q115" s="102"/>
      <c r="R115" s="103"/>
      <c r="S115" s="104" t="s">
        <v>253</v>
      </c>
      <c r="T115" s="102"/>
      <c r="U115" s="102"/>
      <c r="V115" s="105"/>
      <c r="W115" s="31"/>
    </row>
    <row r="116" spans="1:23" ht="15.75" customHeight="1" x14ac:dyDescent="0.25">
      <c r="B116" s="106" t="s">
        <v>254</v>
      </c>
      <c r="C116" s="107"/>
      <c r="D116" s="107"/>
      <c r="E116" s="107"/>
      <c r="F116" s="108"/>
      <c r="G116" s="33" t="s">
        <v>255</v>
      </c>
      <c r="H116" s="34" t="s">
        <v>256</v>
      </c>
      <c r="I116" s="34" t="s">
        <v>257</v>
      </c>
      <c r="J116" s="35" t="s">
        <v>258</v>
      </c>
      <c r="K116" s="36" t="s">
        <v>255</v>
      </c>
      <c r="L116" s="34" t="s">
        <v>256</v>
      </c>
      <c r="M116" s="34" t="s">
        <v>257</v>
      </c>
      <c r="N116" s="35" t="s">
        <v>258</v>
      </c>
      <c r="O116" s="36" t="s">
        <v>255</v>
      </c>
      <c r="P116" s="34" t="s">
        <v>256</v>
      </c>
      <c r="Q116" s="34" t="s">
        <v>257</v>
      </c>
      <c r="R116" s="35" t="s">
        <v>258</v>
      </c>
      <c r="S116" s="36" t="s">
        <v>255</v>
      </c>
      <c r="T116" s="34" t="s">
        <v>256</v>
      </c>
      <c r="U116" s="34" t="s">
        <v>257</v>
      </c>
      <c r="V116" s="35" t="s">
        <v>258</v>
      </c>
      <c r="W116" s="31"/>
    </row>
    <row r="117" spans="1:23" x14ac:dyDescent="0.25">
      <c r="B117" s="109" t="s">
        <v>259</v>
      </c>
      <c r="C117" s="110"/>
      <c r="D117" s="110"/>
      <c r="E117" s="110"/>
      <c r="F117" s="111"/>
      <c r="G117" s="37">
        <v>18</v>
      </c>
      <c r="H117" s="38"/>
      <c r="I117" s="38"/>
      <c r="J117" s="39">
        <f>SUM(G117:I117)</f>
        <v>18</v>
      </c>
      <c r="K117" s="40">
        <v>6</v>
      </c>
      <c r="L117" s="38"/>
      <c r="M117" s="38"/>
      <c r="N117" s="39">
        <f>SUM(K117:M117)</f>
        <v>6</v>
      </c>
      <c r="O117" s="40">
        <f>S117*12</f>
        <v>144</v>
      </c>
      <c r="P117" s="38"/>
      <c r="Q117" s="38"/>
      <c r="R117" s="39">
        <f>SUM(O117:Q117)</f>
        <v>144</v>
      </c>
      <c r="S117" s="40">
        <v>12</v>
      </c>
      <c r="T117" s="38"/>
      <c r="U117" s="38"/>
      <c r="V117" s="39">
        <f>SUM(S117:U117)</f>
        <v>12</v>
      </c>
      <c r="W117" s="31"/>
    </row>
    <row r="118" spans="1:23" x14ac:dyDescent="0.25">
      <c r="B118" s="94" t="s">
        <v>260</v>
      </c>
      <c r="C118" s="95"/>
      <c r="D118" s="95"/>
      <c r="E118" s="95"/>
      <c r="F118" s="96"/>
      <c r="G118" s="41">
        <v>31</v>
      </c>
      <c r="H118" s="38"/>
      <c r="I118" s="38"/>
      <c r="J118" s="39">
        <f t="shared" ref="J118:J130" si="43">SUM(G118:I118)</f>
        <v>31</v>
      </c>
      <c r="K118" s="42">
        <v>11</v>
      </c>
      <c r="L118" s="38"/>
      <c r="M118" s="38"/>
      <c r="N118" s="39">
        <f t="shared" ref="N118:N131" si="44">SUM(K118:M118)</f>
        <v>11</v>
      </c>
      <c r="O118" s="40">
        <f t="shared" ref="O118:O131" si="45">S118*12</f>
        <v>264</v>
      </c>
      <c r="P118" s="38"/>
      <c r="Q118" s="38"/>
      <c r="R118" s="39">
        <f t="shared" ref="R118:R131" si="46">SUM(O118:Q118)</f>
        <v>264</v>
      </c>
      <c r="S118" s="42">
        <v>22</v>
      </c>
      <c r="T118" s="38"/>
      <c r="U118" s="38"/>
      <c r="V118" s="39">
        <f t="shared" ref="V118:V131" si="47">SUM(S118:U118)</f>
        <v>22</v>
      </c>
      <c r="W118" s="31"/>
    </row>
    <row r="119" spans="1:23" x14ac:dyDescent="0.25">
      <c r="B119" s="94" t="s">
        <v>261</v>
      </c>
      <c r="C119" s="95"/>
      <c r="D119" s="95"/>
      <c r="E119" s="95"/>
      <c r="F119" s="96"/>
      <c r="G119" s="41">
        <v>6</v>
      </c>
      <c r="H119" s="38"/>
      <c r="I119" s="38"/>
      <c r="J119" s="39">
        <f t="shared" si="43"/>
        <v>6</v>
      </c>
      <c r="K119" s="42">
        <v>3</v>
      </c>
      <c r="L119" s="38"/>
      <c r="M119" s="38"/>
      <c r="N119" s="39">
        <f t="shared" si="44"/>
        <v>3</v>
      </c>
      <c r="O119" s="40">
        <v>144</v>
      </c>
      <c r="P119" s="38"/>
      <c r="Q119" s="38"/>
      <c r="R119" s="39">
        <f>SUM(O119:Q119)</f>
        <v>144</v>
      </c>
      <c r="S119" s="42">
        <v>12</v>
      </c>
      <c r="T119" s="38"/>
      <c r="U119" s="38"/>
      <c r="V119" s="39">
        <f t="shared" si="47"/>
        <v>12</v>
      </c>
      <c r="W119" s="31"/>
    </row>
    <row r="120" spans="1:23" x14ac:dyDescent="0.25">
      <c r="B120" s="94" t="s">
        <v>262</v>
      </c>
      <c r="C120" s="95"/>
      <c r="D120" s="95"/>
      <c r="E120" s="95"/>
      <c r="F120" s="96"/>
      <c r="G120" s="41">
        <v>3</v>
      </c>
      <c r="H120" s="38"/>
      <c r="I120" s="38"/>
      <c r="J120" s="39">
        <f t="shared" si="43"/>
        <v>3</v>
      </c>
      <c r="K120" s="42">
        <v>1</v>
      </c>
      <c r="L120" s="38"/>
      <c r="M120" s="38"/>
      <c r="N120" s="39">
        <f t="shared" si="44"/>
        <v>1</v>
      </c>
      <c r="O120" s="40">
        <f>S120*12</f>
        <v>24</v>
      </c>
      <c r="P120" s="38"/>
      <c r="Q120" s="38"/>
      <c r="R120" s="39">
        <f t="shared" si="46"/>
        <v>24</v>
      </c>
      <c r="S120" s="42">
        <v>2</v>
      </c>
      <c r="T120" s="38"/>
      <c r="U120" s="38"/>
      <c r="V120" s="39">
        <f t="shared" si="47"/>
        <v>2</v>
      </c>
      <c r="W120" s="31"/>
    </row>
    <row r="121" spans="1:23" x14ac:dyDescent="0.25">
      <c r="B121" s="94" t="s">
        <v>263</v>
      </c>
      <c r="C121" s="95"/>
      <c r="D121" s="95"/>
      <c r="E121" s="95"/>
      <c r="F121" s="96"/>
      <c r="G121" s="41">
        <v>3</v>
      </c>
      <c r="H121" s="38"/>
      <c r="I121" s="38"/>
      <c r="J121" s="39">
        <f t="shared" si="43"/>
        <v>3</v>
      </c>
      <c r="K121" s="42">
        <v>1</v>
      </c>
      <c r="L121" s="38"/>
      <c r="M121" s="38"/>
      <c r="N121" s="39">
        <f t="shared" si="44"/>
        <v>1</v>
      </c>
      <c r="O121" s="40">
        <f t="shared" si="45"/>
        <v>24</v>
      </c>
      <c r="P121" s="38"/>
      <c r="Q121" s="38"/>
      <c r="R121" s="39">
        <f t="shared" si="46"/>
        <v>24</v>
      </c>
      <c r="S121" s="42">
        <v>2</v>
      </c>
      <c r="T121" s="38"/>
      <c r="U121" s="38"/>
      <c r="V121" s="39">
        <f t="shared" si="47"/>
        <v>2</v>
      </c>
      <c r="W121" s="31"/>
    </row>
    <row r="122" spans="1:23" x14ac:dyDescent="0.25">
      <c r="B122" s="94" t="s">
        <v>264</v>
      </c>
      <c r="C122" s="95"/>
      <c r="D122" s="95"/>
      <c r="E122" s="95"/>
      <c r="F122" s="96"/>
      <c r="G122" s="41">
        <v>6</v>
      </c>
      <c r="H122" s="38"/>
      <c r="I122" s="38"/>
      <c r="J122" s="39">
        <f t="shared" si="43"/>
        <v>6</v>
      </c>
      <c r="K122" s="42">
        <v>2</v>
      </c>
      <c r="L122" s="38"/>
      <c r="M122" s="38"/>
      <c r="N122" s="39">
        <f t="shared" si="44"/>
        <v>2</v>
      </c>
      <c r="O122" s="40">
        <f t="shared" si="45"/>
        <v>48</v>
      </c>
      <c r="P122" s="38"/>
      <c r="Q122" s="38"/>
      <c r="R122" s="39">
        <f t="shared" si="46"/>
        <v>48</v>
      </c>
      <c r="S122" s="42">
        <v>4</v>
      </c>
      <c r="T122" s="38"/>
      <c r="U122" s="38"/>
      <c r="V122" s="39">
        <f t="shared" si="47"/>
        <v>4</v>
      </c>
      <c r="W122" s="31"/>
    </row>
    <row r="123" spans="1:23" x14ac:dyDescent="0.25">
      <c r="B123" s="94" t="s">
        <v>265</v>
      </c>
      <c r="C123" s="95"/>
      <c r="D123" s="95"/>
      <c r="E123" s="95"/>
      <c r="F123" s="96"/>
      <c r="G123" s="41">
        <v>7</v>
      </c>
      <c r="H123" s="38"/>
      <c r="I123" s="38"/>
      <c r="J123" s="39">
        <f t="shared" si="43"/>
        <v>7</v>
      </c>
      <c r="K123" s="42">
        <v>3</v>
      </c>
      <c r="L123" s="38"/>
      <c r="M123" s="38"/>
      <c r="N123" s="39">
        <f t="shared" si="44"/>
        <v>3</v>
      </c>
      <c r="O123" s="40">
        <f t="shared" si="45"/>
        <v>72</v>
      </c>
      <c r="P123" s="38"/>
      <c r="Q123" s="38"/>
      <c r="R123" s="39">
        <f t="shared" si="46"/>
        <v>72</v>
      </c>
      <c r="S123" s="42">
        <v>6</v>
      </c>
      <c r="T123" s="38"/>
      <c r="U123" s="38"/>
      <c r="V123" s="39">
        <f t="shared" si="47"/>
        <v>6</v>
      </c>
      <c r="W123" s="31"/>
    </row>
    <row r="124" spans="1:23" x14ac:dyDescent="0.25">
      <c r="B124" s="94" t="s">
        <v>266</v>
      </c>
      <c r="C124" s="95"/>
      <c r="D124" s="95"/>
      <c r="E124" s="95"/>
      <c r="F124" s="96"/>
      <c r="G124" s="41">
        <v>12</v>
      </c>
      <c r="H124" s="38"/>
      <c r="I124" s="38"/>
      <c r="J124" s="39">
        <f t="shared" si="43"/>
        <v>12</v>
      </c>
      <c r="K124" s="42">
        <v>4</v>
      </c>
      <c r="L124" s="38"/>
      <c r="M124" s="38"/>
      <c r="N124" s="39">
        <f t="shared" si="44"/>
        <v>4</v>
      </c>
      <c r="O124" s="40">
        <f t="shared" si="45"/>
        <v>96</v>
      </c>
      <c r="P124" s="38"/>
      <c r="Q124" s="38"/>
      <c r="R124" s="39">
        <f t="shared" si="46"/>
        <v>96</v>
      </c>
      <c r="S124" s="42">
        <v>8</v>
      </c>
      <c r="T124" s="38"/>
      <c r="U124" s="38"/>
      <c r="V124" s="39">
        <f t="shared" si="47"/>
        <v>8</v>
      </c>
      <c r="W124" s="31"/>
    </row>
    <row r="125" spans="1:23" x14ac:dyDescent="0.25">
      <c r="B125" s="94" t="s">
        <v>267</v>
      </c>
      <c r="C125" s="95"/>
      <c r="D125" s="95"/>
      <c r="E125" s="95"/>
      <c r="F125" s="96"/>
      <c r="G125" s="41">
        <v>9</v>
      </c>
      <c r="H125" s="38"/>
      <c r="I125" s="38"/>
      <c r="J125" s="39">
        <f t="shared" si="43"/>
        <v>9</v>
      </c>
      <c r="K125" s="42">
        <v>3</v>
      </c>
      <c r="L125" s="38"/>
      <c r="M125" s="38"/>
      <c r="N125" s="39">
        <f t="shared" si="44"/>
        <v>3</v>
      </c>
      <c r="O125" s="40">
        <f t="shared" si="45"/>
        <v>96</v>
      </c>
      <c r="P125" s="38"/>
      <c r="Q125" s="38"/>
      <c r="R125" s="39">
        <f t="shared" si="46"/>
        <v>96</v>
      </c>
      <c r="S125" s="42">
        <v>8</v>
      </c>
      <c r="T125" s="38"/>
      <c r="U125" s="38"/>
      <c r="V125" s="39">
        <f t="shared" si="47"/>
        <v>8</v>
      </c>
      <c r="W125" s="31"/>
    </row>
    <row r="126" spans="1:23" x14ac:dyDescent="0.25">
      <c r="B126" s="94" t="s">
        <v>268</v>
      </c>
      <c r="C126" s="95"/>
      <c r="D126" s="95"/>
      <c r="E126" s="95"/>
      <c r="F126" s="96"/>
      <c r="G126" s="41">
        <v>78</v>
      </c>
      <c r="H126" s="38"/>
      <c r="I126" s="38"/>
      <c r="J126" s="39">
        <f t="shared" si="43"/>
        <v>78</v>
      </c>
      <c r="K126" s="42">
        <v>22</v>
      </c>
      <c r="L126" s="38"/>
      <c r="M126" s="38"/>
      <c r="N126" s="39">
        <f t="shared" si="44"/>
        <v>22</v>
      </c>
      <c r="O126" s="40">
        <v>1248</v>
      </c>
      <c r="P126" s="38"/>
      <c r="Q126" s="38"/>
      <c r="R126" s="39">
        <f t="shared" si="46"/>
        <v>1248</v>
      </c>
      <c r="S126" s="42">
        <v>104</v>
      </c>
      <c r="T126" s="38"/>
      <c r="U126" s="38"/>
      <c r="V126" s="39">
        <f t="shared" si="47"/>
        <v>104</v>
      </c>
      <c r="W126" s="31"/>
    </row>
    <row r="127" spans="1:23" x14ac:dyDescent="0.25">
      <c r="B127" s="94" t="s">
        <v>269</v>
      </c>
      <c r="C127" s="95"/>
      <c r="D127" s="95"/>
      <c r="E127" s="95"/>
      <c r="F127" s="96"/>
      <c r="G127" s="41">
        <v>20</v>
      </c>
      <c r="H127" s="38"/>
      <c r="I127" s="38"/>
      <c r="J127" s="39">
        <f t="shared" si="43"/>
        <v>20</v>
      </c>
      <c r="K127" s="42">
        <v>9</v>
      </c>
      <c r="L127" s="38"/>
      <c r="M127" s="38"/>
      <c r="N127" s="39">
        <f t="shared" si="44"/>
        <v>9</v>
      </c>
      <c r="O127" s="40">
        <f>S127*12</f>
        <v>240</v>
      </c>
      <c r="P127" s="38"/>
      <c r="Q127" s="38"/>
      <c r="R127" s="39">
        <f t="shared" si="46"/>
        <v>240</v>
      </c>
      <c r="S127" s="42">
        <v>20</v>
      </c>
      <c r="T127" s="38"/>
      <c r="U127" s="38"/>
      <c r="V127" s="39">
        <f t="shared" si="47"/>
        <v>20</v>
      </c>
      <c r="W127" s="31"/>
    </row>
    <row r="128" spans="1:23" x14ac:dyDescent="0.25">
      <c r="B128" s="94" t="s">
        <v>270</v>
      </c>
      <c r="C128" s="95"/>
      <c r="D128" s="95"/>
      <c r="E128" s="95"/>
      <c r="F128" s="96"/>
      <c r="G128" s="41">
        <v>5</v>
      </c>
      <c r="H128" s="38"/>
      <c r="I128" s="38"/>
      <c r="J128" s="39">
        <f t="shared" si="43"/>
        <v>5</v>
      </c>
      <c r="K128" s="42">
        <v>1</v>
      </c>
      <c r="L128" s="38"/>
      <c r="M128" s="38"/>
      <c r="N128" s="39">
        <f t="shared" si="44"/>
        <v>1</v>
      </c>
      <c r="O128" s="40">
        <f t="shared" si="45"/>
        <v>48</v>
      </c>
      <c r="P128" s="38"/>
      <c r="Q128" s="38"/>
      <c r="R128" s="39">
        <f t="shared" si="46"/>
        <v>48</v>
      </c>
      <c r="S128" s="42">
        <v>4</v>
      </c>
      <c r="T128" s="38"/>
      <c r="U128" s="38"/>
      <c r="V128" s="39">
        <f t="shared" si="47"/>
        <v>4</v>
      </c>
      <c r="W128" s="31"/>
    </row>
    <row r="129" spans="1:23" x14ac:dyDescent="0.25">
      <c r="B129" s="94" t="s">
        <v>239</v>
      </c>
      <c r="C129" s="95"/>
      <c r="D129" s="95"/>
      <c r="E129" s="95"/>
      <c r="F129" s="96"/>
      <c r="G129" s="41">
        <v>10</v>
      </c>
      <c r="H129" s="38"/>
      <c r="I129" s="38"/>
      <c r="J129" s="39">
        <f t="shared" si="43"/>
        <v>10</v>
      </c>
      <c r="K129" s="42">
        <v>1</v>
      </c>
      <c r="L129" s="38"/>
      <c r="M129" s="38"/>
      <c r="N129" s="39">
        <f t="shared" si="44"/>
        <v>1</v>
      </c>
      <c r="O129" s="40">
        <v>560</v>
      </c>
      <c r="P129" s="38"/>
      <c r="Q129" s="38"/>
      <c r="R129" s="39">
        <f t="shared" si="46"/>
        <v>560</v>
      </c>
      <c r="S129" s="42">
        <v>46.67</v>
      </c>
      <c r="T129" s="38"/>
      <c r="U129" s="38"/>
      <c r="V129" s="39">
        <f t="shared" si="47"/>
        <v>46.67</v>
      </c>
      <c r="W129" s="31"/>
    </row>
    <row r="130" spans="1:23" x14ac:dyDescent="0.25">
      <c r="B130" s="94" t="s">
        <v>271</v>
      </c>
      <c r="C130" s="95"/>
      <c r="D130" s="95"/>
      <c r="E130" s="95"/>
      <c r="F130" s="96"/>
      <c r="G130" s="41"/>
      <c r="H130" s="38"/>
      <c r="I130" s="38">
        <v>12</v>
      </c>
      <c r="J130" s="39">
        <f t="shared" si="43"/>
        <v>12</v>
      </c>
      <c r="K130" s="42"/>
      <c r="L130" s="38"/>
      <c r="M130" s="38">
        <v>4</v>
      </c>
      <c r="N130" s="39">
        <f t="shared" si="44"/>
        <v>4</v>
      </c>
      <c r="O130" s="40">
        <f t="shared" si="45"/>
        <v>96</v>
      </c>
      <c r="P130" s="38"/>
      <c r="Q130" s="38"/>
      <c r="R130" s="39">
        <f t="shared" si="46"/>
        <v>96</v>
      </c>
      <c r="S130" s="42">
        <v>8</v>
      </c>
      <c r="T130" s="38"/>
      <c r="U130" s="38"/>
      <c r="V130" s="39">
        <f t="shared" si="47"/>
        <v>8</v>
      </c>
      <c r="W130" s="31"/>
    </row>
    <row r="131" spans="1:23" x14ac:dyDescent="0.25">
      <c r="B131" s="113" t="s">
        <v>272</v>
      </c>
      <c r="C131" s="114"/>
      <c r="D131" s="114"/>
      <c r="E131" s="114"/>
      <c r="F131" s="115"/>
      <c r="G131" s="43">
        <v>20</v>
      </c>
      <c r="H131" s="44"/>
      <c r="I131" s="44"/>
      <c r="J131" s="72">
        <f>SUM(G131:I131)</f>
        <v>20</v>
      </c>
      <c r="K131" s="45">
        <v>2</v>
      </c>
      <c r="L131" s="44"/>
      <c r="M131" s="44"/>
      <c r="N131" s="72">
        <f t="shared" si="44"/>
        <v>2</v>
      </c>
      <c r="O131" s="46">
        <f t="shared" si="45"/>
        <v>12</v>
      </c>
      <c r="P131" s="44"/>
      <c r="Q131" s="44"/>
      <c r="R131" s="72">
        <f t="shared" si="46"/>
        <v>12</v>
      </c>
      <c r="S131" s="45">
        <v>1</v>
      </c>
      <c r="T131" s="44"/>
      <c r="U131" s="44"/>
      <c r="V131" s="72">
        <f t="shared" si="47"/>
        <v>1</v>
      </c>
      <c r="W131" s="31"/>
    </row>
    <row r="132" spans="1:23" ht="15.75" customHeight="1" x14ac:dyDescent="0.25">
      <c r="A132" s="24"/>
      <c r="B132" s="116" t="s">
        <v>94</v>
      </c>
      <c r="C132" s="117"/>
      <c r="D132" s="117"/>
      <c r="E132" s="117"/>
      <c r="F132" s="118"/>
      <c r="G132" s="47">
        <f>SUM(G117:G131)</f>
        <v>228</v>
      </c>
      <c r="H132" s="48">
        <f t="shared" ref="H132:V132" si="48">SUM(H117:H131)</f>
        <v>0</v>
      </c>
      <c r="I132" s="48">
        <f t="shared" si="48"/>
        <v>12</v>
      </c>
      <c r="J132" s="49">
        <f t="shared" si="48"/>
        <v>240</v>
      </c>
      <c r="K132" s="50">
        <f t="shared" si="48"/>
        <v>69</v>
      </c>
      <c r="L132" s="48">
        <f t="shared" si="48"/>
        <v>0</v>
      </c>
      <c r="M132" s="48">
        <f t="shared" si="48"/>
        <v>4</v>
      </c>
      <c r="N132" s="49">
        <f t="shared" si="48"/>
        <v>73</v>
      </c>
      <c r="O132" s="50">
        <f t="shared" si="48"/>
        <v>3116</v>
      </c>
      <c r="P132" s="48">
        <f t="shared" si="48"/>
        <v>0</v>
      </c>
      <c r="Q132" s="48">
        <f t="shared" si="48"/>
        <v>0</v>
      </c>
      <c r="R132" s="49">
        <f t="shared" si="48"/>
        <v>3116</v>
      </c>
      <c r="S132" s="50">
        <f t="shared" si="48"/>
        <v>259.67</v>
      </c>
      <c r="T132" s="48">
        <f t="shared" si="48"/>
        <v>0</v>
      </c>
      <c r="U132" s="48">
        <f t="shared" si="48"/>
        <v>0</v>
      </c>
      <c r="V132" s="51">
        <f t="shared" si="48"/>
        <v>259.67</v>
      </c>
      <c r="W132" s="31"/>
    </row>
    <row r="133" spans="1:23" x14ac:dyDescent="0.25">
      <c r="A133" s="14"/>
      <c r="B133" s="112"/>
      <c r="C133" s="112"/>
      <c r="D133" s="112"/>
      <c r="E133" s="112"/>
      <c r="F133" s="112"/>
      <c r="G133" s="53"/>
      <c r="H133" s="53"/>
      <c r="I133" s="53"/>
      <c r="J133" s="53"/>
      <c r="K133" s="53"/>
      <c r="L133" s="53"/>
      <c r="M133" s="53"/>
      <c r="N133" s="53"/>
      <c r="O133" s="53"/>
      <c r="P133" s="53"/>
      <c r="Q133" s="53"/>
      <c r="R133" s="53"/>
      <c r="S133" s="53"/>
      <c r="T133" s="53"/>
      <c r="U133" s="53"/>
      <c r="V133" s="53"/>
      <c r="W133" s="31"/>
    </row>
    <row r="134" spans="1:23" x14ac:dyDescent="0.25">
      <c r="A134" s="14"/>
      <c r="B134" s="112"/>
      <c r="C134" s="112"/>
      <c r="D134" s="112"/>
      <c r="E134" s="112"/>
      <c r="F134" s="112"/>
      <c r="G134" s="53"/>
      <c r="H134" s="53"/>
      <c r="I134" s="53"/>
      <c r="J134" s="53"/>
      <c r="K134" s="53"/>
      <c r="L134" s="53"/>
      <c r="M134" s="53"/>
      <c r="N134" s="53"/>
      <c r="O134" s="53"/>
      <c r="P134" s="53"/>
      <c r="Q134" s="53"/>
      <c r="R134" s="53"/>
      <c r="S134" s="53"/>
      <c r="T134" s="53"/>
      <c r="U134" s="53"/>
      <c r="V134" s="53"/>
      <c r="W134" s="31"/>
    </row>
    <row r="135" spans="1:23" x14ac:dyDescent="0.25">
      <c r="A135" s="14"/>
      <c r="B135" s="120"/>
      <c r="C135" s="120"/>
      <c r="D135" s="120"/>
      <c r="E135" s="120"/>
      <c r="F135" s="120"/>
      <c r="G135" s="53"/>
      <c r="H135" s="53"/>
      <c r="I135" s="53"/>
      <c r="J135" s="53"/>
      <c r="K135" s="53"/>
      <c r="L135" s="53"/>
      <c r="M135" s="53"/>
      <c r="N135" s="53"/>
      <c r="O135" s="53"/>
      <c r="P135" s="53"/>
      <c r="Q135" s="53"/>
      <c r="R135" s="53"/>
      <c r="S135" s="53"/>
      <c r="T135" s="53"/>
      <c r="U135" s="53"/>
      <c r="V135" s="53"/>
      <c r="W135" s="31"/>
    </row>
    <row r="136" spans="1:23" x14ac:dyDescent="0.25">
      <c r="A136" s="14"/>
      <c r="B136" s="52"/>
      <c r="C136" s="52"/>
      <c r="D136" s="52"/>
      <c r="E136" s="52"/>
      <c r="F136" s="52"/>
      <c r="G136" s="53"/>
      <c r="H136" s="53"/>
      <c r="I136" s="53"/>
      <c r="J136" s="53"/>
      <c r="K136" s="53"/>
      <c r="L136" s="53"/>
      <c r="M136" s="53"/>
      <c r="N136" s="53"/>
      <c r="O136" s="53"/>
      <c r="P136" s="53"/>
      <c r="Q136" s="53"/>
      <c r="R136" s="53"/>
      <c r="S136" s="53"/>
      <c r="T136" s="53"/>
      <c r="U136" s="53"/>
      <c r="V136" s="53"/>
      <c r="W136" s="31"/>
    </row>
    <row r="137" spans="1:23" x14ac:dyDescent="0.25">
      <c r="A137" s="14"/>
      <c r="B137" s="52"/>
      <c r="C137" s="52"/>
      <c r="D137" s="52"/>
      <c r="E137" s="52"/>
      <c r="F137" s="52"/>
      <c r="G137" s="53"/>
      <c r="H137" s="53"/>
      <c r="I137" s="53"/>
      <c r="J137" s="53"/>
      <c r="K137" s="53"/>
      <c r="L137" s="53"/>
      <c r="M137" s="53"/>
      <c r="N137" s="53"/>
      <c r="O137" s="53"/>
      <c r="P137" s="53"/>
      <c r="Q137" s="53"/>
      <c r="R137" s="53"/>
      <c r="S137" s="53"/>
      <c r="T137" s="53"/>
      <c r="U137" s="53"/>
      <c r="V137" s="53"/>
      <c r="W137" s="31"/>
    </row>
    <row r="138" spans="1:23" x14ac:dyDescent="0.25">
      <c r="A138" s="14"/>
      <c r="B138" s="121" t="s">
        <v>273</v>
      </c>
      <c r="C138" s="122"/>
      <c r="D138" s="125" t="s">
        <v>274</v>
      </c>
      <c r="E138" s="54"/>
      <c r="F138" s="14"/>
      <c r="G138" s="27"/>
      <c r="H138" s="27"/>
      <c r="J138" s="27"/>
      <c r="K138" s="28"/>
      <c r="L138" s="27"/>
      <c r="M138" s="27"/>
      <c r="N138" s="29"/>
      <c r="P138" s="28"/>
      <c r="Q138" s="28"/>
      <c r="R138" s="29"/>
      <c r="S138" s="30"/>
      <c r="T138" s="29"/>
      <c r="V138" s="14"/>
      <c r="W138" s="31"/>
    </row>
    <row r="139" spans="1:23" ht="14.4" thickBot="1" x14ac:dyDescent="0.3">
      <c r="A139" s="14"/>
      <c r="B139" s="123"/>
      <c r="C139" s="124"/>
      <c r="D139" s="126"/>
      <c r="E139" s="54"/>
      <c r="F139" s="14"/>
      <c r="G139" s="27"/>
      <c r="H139" s="27"/>
      <c r="I139" s="27"/>
      <c r="J139" s="27"/>
      <c r="K139" s="29"/>
      <c r="L139" s="27"/>
      <c r="M139" s="27"/>
      <c r="N139" s="29"/>
      <c r="O139" s="27"/>
      <c r="P139" s="27"/>
      <c r="Q139" s="27"/>
      <c r="R139" s="29"/>
      <c r="S139" s="30"/>
      <c r="T139" s="29"/>
      <c r="V139" s="14"/>
      <c r="W139" s="31"/>
    </row>
    <row r="140" spans="1:23" x14ac:dyDescent="0.25">
      <c r="A140" s="14"/>
      <c r="B140" s="56" t="s">
        <v>275</v>
      </c>
      <c r="C140" s="9"/>
      <c r="D140" s="57">
        <v>4.5</v>
      </c>
      <c r="E140" s="54"/>
      <c r="F140" s="14"/>
      <c r="G140" s="27"/>
      <c r="H140" s="27"/>
      <c r="I140" s="27"/>
      <c r="J140" s="27"/>
      <c r="K140" s="29"/>
      <c r="L140" s="27"/>
      <c r="M140" s="27"/>
      <c r="N140" s="29"/>
      <c r="O140" s="27"/>
      <c r="P140" s="27"/>
      <c r="Q140" s="27"/>
      <c r="R140" s="29"/>
      <c r="S140" s="30"/>
      <c r="T140" s="29"/>
      <c r="V140" s="14"/>
      <c r="W140" s="31"/>
    </row>
    <row r="141" spans="1:23" x14ac:dyDescent="0.25">
      <c r="A141" s="13"/>
      <c r="B141" s="58" t="s">
        <v>276</v>
      </c>
      <c r="C141" s="59"/>
      <c r="D141" s="60">
        <v>7.8</v>
      </c>
      <c r="E141" s="13"/>
      <c r="F141" s="13"/>
      <c r="G141" s="27"/>
      <c r="H141" s="27"/>
      <c r="I141" s="27"/>
      <c r="J141" s="27"/>
      <c r="K141" s="29"/>
      <c r="L141" s="27"/>
      <c r="M141" s="27"/>
      <c r="N141" s="61"/>
      <c r="O141" s="61"/>
      <c r="P141" s="61"/>
      <c r="Q141" s="61"/>
      <c r="R141" s="61"/>
      <c r="S141" s="61"/>
      <c r="T141" s="61"/>
      <c r="U141" s="61"/>
      <c r="V141" s="61"/>
      <c r="W141" s="31"/>
    </row>
    <row r="142" spans="1:23" ht="14.4" thickBot="1" x14ac:dyDescent="0.3">
      <c r="A142" s="14"/>
      <c r="B142" s="62" t="s">
        <v>277</v>
      </c>
      <c r="C142" s="63"/>
      <c r="D142" s="64">
        <v>7.8</v>
      </c>
      <c r="E142" s="54"/>
      <c r="F142" s="14"/>
      <c r="G142" s="65"/>
      <c r="H142" s="66"/>
      <c r="I142" s="14"/>
      <c r="J142" s="27"/>
      <c r="K142" s="29"/>
      <c r="L142" s="27"/>
      <c r="M142" s="27"/>
      <c r="N142" s="29"/>
      <c r="O142" s="27"/>
      <c r="P142" s="27"/>
      <c r="Q142" s="27"/>
      <c r="R142" s="29"/>
      <c r="S142" s="30"/>
      <c r="T142" s="29"/>
      <c r="V142" s="14"/>
      <c r="W142" s="31"/>
    </row>
    <row r="143" spans="1:23" x14ac:dyDescent="0.25">
      <c r="A143" s="14"/>
      <c r="B143" s="14"/>
      <c r="C143" s="14"/>
      <c r="D143" s="14"/>
      <c r="E143" s="54"/>
      <c r="F143" s="14"/>
      <c r="G143" s="14"/>
      <c r="H143" s="14"/>
      <c r="I143" s="67"/>
      <c r="J143" s="27"/>
      <c r="K143" s="29"/>
      <c r="L143" s="27"/>
      <c r="M143" s="27"/>
      <c r="N143" s="29"/>
      <c r="O143" s="27"/>
      <c r="P143" s="27"/>
      <c r="Q143" s="27"/>
      <c r="R143" s="29"/>
      <c r="S143" s="30"/>
      <c r="T143" s="29"/>
      <c r="V143" s="14"/>
      <c r="W143" s="31"/>
    </row>
    <row r="144" spans="1:23" x14ac:dyDescent="0.25">
      <c r="A144" s="119" t="s">
        <v>280</v>
      </c>
      <c r="B144" s="119"/>
      <c r="C144" s="119"/>
      <c r="D144" s="119"/>
      <c r="E144" s="119"/>
      <c r="F144" s="119"/>
      <c r="G144" s="119"/>
      <c r="H144" s="119"/>
      <c r="I144" s="119"/>
      <c r="J144" s="119"/>
      <c r="K144" s="119"/>
      <c r="L144" s="119"/>
      <c r="M144" s="119"/>
      <c r="N144" s="119"/>
      <c r="O144" s="25"/>
      <c r="P144" s="27"/>
      <c r="Q144" s="27"/>
      <c r="R144" s="29"/>
      <c r="S144" s="30"/>
      <c r="T144" s="29"/>
      <c r="V144" s="14"/>
      <c r="W144" s="31"/>
    </row>
    <row r="145" spans="1:23" x14ac:dyDescent="0.25">
      <c r="A145" s="127" t="s">
        <v>281</v>
      </c>
      <c r="B145" s="127"/>
      <c r="C145" s="127"/>
      <c r="D145" s="127"/>
      <c r="E145" s="127"/>
      <c r="F145" s="127"/>
      <c r="G145" s="127"/>
      <c r="H145" s="127"/>
      <c r="I145" s="127"/>
      <c r="J145" s="127"/>
      <c r="K145" s="127"/>
      <c r="L145" s="127"/>
      <c r="M145" s="127"/>
      <c r="N145" s="127"/>
      <c r="O145" s="68"/>
      <c r="P145" s="27"/>
      <c r="Q145" s="27"/>
      <c r="R145" s="29"/>
      <c r="S145" s="30"/>
      <c r="T145" s="29"/>
      <c r="V145" s="14"/>
      <c r="W145" s="31"/>
    </row>
    <row r="146" spans="1:23" x14ac:dyDescent="0.25">
      <c r="A146" s="119" t="s">
        <v>282</v>
      </c>
      <c r="B146" s="119"/>
      <c r="C146" s="119"/>
      <c r="D146" s="119"/>
      <c r="E146" s="119"/>
      <c r="F146" s="119"/>
      <c r="G146" s="119"/>
      <c r="H146" s="119"/>
      <c r="I146" s="119"/>
      <c r="J146" s="119"/>
      <c r="K146" s="119"/>
      <c r="L146" s="119"/>
      <c r="M146" s="119"/>
      <c r="N146" s="119"/>
      <c r="O146" s="68"/>
      <c r="P146" s="27"/>
      <c r="Q146" s="27"/>
      <c r="R146" s="29"/>
      <c r="S146" s="30"/>
      <c r="T146" s="29"/>
      <c r="V146" s="14"/>
      <c r="W146" s="31"/>
    </row>
    <row r="147" spans="1:23" x14ac:dyDescent="0.25">
      <c r="R147" s="55"/>
      <c r="S147" s="30"/>
      <c r="T147" s="55"/>
      <c r="V147" s="14"/>
      <c r="W147" s="31"/>
    </row>
    <row r="148" spans="1:23" x14ac:dyDescent="0.25">
      <c r="A148" s="119" t="s">
        <v>278</v>
      </c>
      <c r="B148" s="119"/>
      <c r="C148" s="119"/>
      <c r="D148" s="119"/>
      <c r="E148" s="119"/>
      <c r="F148" s="119"/>
      <c r="G148" s="119"/>
      <c r="H148" s="119"/>
      <c r="R148" s="55"/>
      <c r="S148" s="30"/>
      <c r="T148" s="55"/>
      <c r="V148" s="14"/>
      <c r="W148" s="31"/>
    </row>
    <row r="149" spans="1:23" x14ac:dyDescent="0.25">
      <c r="A149" s="119"/>
      <c r="B149" s="119"/>
      <c r="C149" s="119"/>
      <c r="D149" s="119"/>
      <c r="E149" s="119"/>
      <c r="F149" s="119"/>
      <c r="G149" s="119"/>
      <c r="H149" s="119"/>
      <c r="R149" s="55"/>
      <c r="S149" s="30"/>
      <c r="T149" s="55"/>
      <c r="V149" s="14"/>
      <c r="W149" s="31"/>
    </row>
    <row r="150" spans="1:23" x14ac:dyDescent="0.25">
      <c r="A150" s="119"/>
      <c r="B150" s="119"/>
      <c r="C150" s="119"/>
      <c r="D150" s="119"/>
      <c r="E150" s="119"/>
      <c r="F150" s="119"/>
      <c r="G150" s="119"/>
      <c r="H150" s="119"/>
      <c r="R150" s="55"/>
      <c r="S150" s="30"/>
      <c r="T150" s="55"/>
      <c r="V150" s="14"/>
      <c r="W150" s="31"/>
    </row>
    <row r="151" spans="1:23" x14ac:dyDescent="0.25">
      <c r="A151" s="119"/>
      <c r="B151" s="119"/>
      <c r="C151" s="119"/>
      <c r="D151" s="119"/>
      <c r="E151" s="119"/>
      <c r="F151" s="119"/>
      <c r="G151" s="119"/>
      <c r="H151" s="119"/>
      <c r="R151" s="55"/>
      <c r="S151" s="30"/>
      <c r="T151" s="55"/>
      <c r="V151" s="14"/>
      <c r="W151" s="31"/>
    </row>
    <row r="152" spans="1:23" x14ac:dyDescent="0.25">
      <c r="A152" s="119"/>
      <c r="B152" s="119"/>
      <c r="C152" s="119"/>
      <c r="D152" s="119"/>
      <c r="E152" s="119"/>
      <c r="F152" s="119"/>
      <c r="G152" s="119"/>
      <c r="H152" s="119"/>
      <c r="R152" s="55"/>
      <c r="S152" s="30"/>
      <c r="T152" s="55"/>
      <c r="V152" s="14"/>
      <c r="W152" s="31"/>
    </row>
    <row r="153" spans="1:23" x14ac:dyDescent="0.25">
      <c r="A153" s="119"/>
      <c r="B153" s="119"/>
      <c r="C153" s="119"/>
      <c r="D153" s="119"/>
      <c r="E153" s="119"/>
      <c r="F153" s="119"/>
      <c r="G153" s="119"/>
      <c r="H153" s="119"/>
      <c r="R153" s="55"/>
      <c r="S153" s="30"/>
      <c r="T153" s="55"/>
      <c r="V153" s="14"/>
      <c r="W153" s="31"/>
    </row>
    <row r="154" spans="1:23" x14ac:dyDescent="0.25">
      <c r="A154" s="119"/>
      <c r="B154" s="119"/>
      <c r="C154" s="119"/>
      <c r="D154" s="119"/>
      <c r="E154" s="119"/>
      <c r="F154" s="119"/>
      <c r="G154" s="119"/>
      <c r="H154" s="119"/>
      <c r="R154" s="55"/>
      <c r="S154" s="30"/>
      <c r="T154" s="55"/>
      <c r="V154" s="14"/>
      <c r="W154" s="31"/>
    </row>
    <row r="155" spans="1:23" x14ac:dyDescent="0.25">
      <c r="A155" s="119"/>
      <c r="B155" s="119"/>
      <c r="C155" s="119"/>
      <c r="D155" s="119"/>
      <c r="E155" s="119"/>
      <c r="F155" s="119"/>
      <c r="G155" s="119"/>
      <c r="H155" s="119"/>
      <c r="R155" s="55"/>
      <c r="S155" s="30"/>
      <c r="T155" s="55"/>
      <c r="V155" s="14"/>
      <c r="W155" s="31"/>
    </row>
    <row r="156" spans="1:23" x14ac:dyDescent="0.25">
      <c r="A156" s="119"/>
      <c r="B156" s="119"/>
      <c r="C156" s="119"/>
      <c r="D156" s="119"/>
      <c r="E156" s="119"/>
      <c r="F156" s="119"/>
      <c r="G156" s="119"/>
      <c r="H156" s="119"/>
      <c r="R156" s="55"/>
      <c r="S156" s="30"/>
      <c r="T156" s="55"/>
      <c r="V156" s="14"/>
      <c r="W156" s="31"/>
    </row>
    <row r="157" spans="1:23" x14ac:dyDescent="0.25">
      <c r="A157" s="119"/>
      <c r="B157" s="119"/>
      <c r="C157" s="119"/>
      <c r="D157" s="119"/>
      <c r="E157" s="119"/>
      <c r="F157" s="119"/>
      <c r="G157" s="119"/>
      <c r="H157" s="119"/>
      <c r="R157" s="55"/>
      <c r="S157" s="30"/>
      <c r="T157" s="55"/>
      <c r="V157" s="14"/>
      <c r="W157" s="31"/>
    </row>
    <row r="158" spans="1:23" x14ac:dyDescent="0.25">
      <c r="A158" s="119"/>
      <c r="B158" s="119"/>
      <c r="C158" s="119"/>
      <c r="D158" s="119"/>
      <c r="E158" s="119"/>
      <c r="F158" s="119"/>
      <c r="G158" s="119"/>
      <c r="H158" s="119"/>
      <c r="R158" s="55"/>
      <c r="S158" s="30"/>
      <c r="T158" s="55"/>
      <c r="V158" s="14"/>
      <c r="W158" s="31"/>
    </row>
    <row r="159" spans="1:23" x14ac:dyDescent="0.25">
      <c r="A159" s="119"/>
      <c r="B159" s="119"/>
      <c r="C159" s="119"/>
      <c r="D159" s="119"/>
      <c r="E159" s="119"/>
      <c r="F159" s="119"/>
      <c r="G159" s="119"/>
      <c r="H159" s="119"/>
      <c r="R159" s="55"/>
      <c r="S159" s="30"/>
      <c r="T159" s="55"/>
      <c r="V159" s="14"/>
      <c r="W159" s="31"/>
    </row>
    <row r="160" spans="1:23" x14ac:dyDescent="0.25">
      <c r="A160" s="119"/>
      <c r="B160" s="119"/>
      <c r="C160" s="119"/>
      <c r="D160" s="119"/>
      <c r="E160" s="119"/>
      <c r="F160" s="119"/>
      <c r="G160" s="119"/>
      <c r="H160" s="119"/>
      <c r="R160" s="55"/>
      <c r="S160" s="30"/>
      <c r="T160" s="55"/>
      <c r="V160" s="14"/>
      <c r="W160" s="31"/>
    </row>
    <row r="161" spans="1:23" x14ac:dyDescent="0.25">
      <c r="A161" s="119"/>
      <c r="B161" s="119"/>
      <c r="C161" s="119"/>
      <c r="D161" s="119"/>
      <c r="E161" s="119"/>
      <c r="F161" s="119"/>
      <c r="G161" s="119"/>
      <c r="H161" s="119"/>
      <c r="R161" s="55"/>
      <c r="S161" s="30"/>
      <c r="T161" s="55"/>
      <c r="V161" s="14"/>
      <c r="W161" s="31"/>
    </row>
    <row r="162" spans="1:23" x14ac:dyDescent="0.25">
      <c r="A162" s="119"/>
      <c r="B162" s="119"/>
      <c r="C162" s="119"/>
      <c r="D162" s="119"/>
      <c r="E162" s="119"/>
      <c r="F162" s="119"/>
      <c r="G162" s="119"/>
      <c r="H162" s="119"/>
      <c r="R162" s="55"/>
      <c r="S162" s="30"/>
      <c r="T162" s="55"/>
      <c r="V162" s="14"/>
      <c r="W162" s="31"/>
    </row>
    <row r="163" spans="1:23" x14ac:dyDescent="0.25">
      <c r="A163" s="119"/>
      <c r="B163" s="119"/>
      <c r="C163" s="119"/>
      <c r="D163" s="119"/>
      <c r="E163" s="119"/>
      <c r="F163" s="119"/>
      <c r="G163" s="119"/>
      <c r="H163" s="119"/>
      <c r="R163" s="55"/>
      <c r="S163" s="30"/>
      <c r="T163" s="55"/>
      <c r="V163" s="14"/>
      <c r="W163" s="31"/>
    </row>
    <row r="164" spans="1:23" x14ac:dyDescent="0.25">
      <c r="A164" s="119"/>
      <c r="B164" s="119"/>
      <c r="C164" s="119"/>
      <c r="D164" s="119"/>
      <c r="E164" s="119"/>
      <c r="F164" s="119"/>
      <c r="G164" s="119"/>
      <c r="H164" s="119"/>
      <c r="R164" s="55"/>
      <c r="S164" s="30"/>
      <c r="T164" s="55"/>
      <c r="V164" s="14"/>
      <c r="W164" s="31"/>
    </row>
    <row r="165" spans="1:23" x14ac:dyDescent="0.25">
      <c r="A165" s="119"/>
      <c r="B165" s="119"/>
      <c r="C165" s="119"/>
      <c r="D165" s="119"/>
      <c r="E165" s="119"/>
      <c r="F165" s="119"/>
      <c r="G165" s="119"/>
      <c r="H165" s="119"/>
      <c r="R165" s="55"/>
      <c r="S165" s="30"/>
      <c r="T165" s="55"/>
      <c r="V165" s="14"/>
      <c r="W165" s="31"/>
    </row>
    <row r="166" spans="1:23" x14ac:dyDescent="0.25">
      <c r="A166" s="119"/>
      <c r="B166" s="119"/>
      <c r="C166" s="119"/>
      <c r="D166" s="119"/>
      <c r="E166" s="119"/>
      <c r="F166" s="119"/>
      <c r="G166" s="119"/>
      <c r="H166" s="119"/>
      <c r="R166" s="55"/>
      <c r="S166" s="30"/>
      <c r="T166" s="55"/>
      <c r="V166" s="14"/>
      <c r="W166" s="31"/>
    </row>
    <row r="167" spans="1:23" x14ac:dyDescent="0.25">
      <c r="R167" s="55"/>
      <c r="S167" s="30"/>
      <c r="T167" s="55"/>
      <c r="V167" s="14"/>
      <c r="W167" s="31"/>
    </row>
    <row r="168" spans="1:23" x14ac:dyDescent="0.25">
      <c r="R168" s="55"/>
      <c r="S168" s="30"/>
      <c r="T168" s="55"/>
      <c r="V168" s="14"/>
      <c r="W168" s="31"/>
    </row>
    <row r="169" spans="1:23" x14ac:dyDescent="0.25">
      <c r="R169" s="55"/>
      <c r="S169" s="30"/>
      <c r="T169" s="55"/>
      <c r="V169" s="14"/>
      <c r="W169" s="31"/>
    </row>
    <row r="170" spans="1:23" x14ac:dyDescent="0.25">
      <c r="R170" s="55"/>
      <c r="S170" s="30"/>
      <c r="T170" s="55"/>
      <c r="V170" s="14"/>
      <c r="W170" s="31"/>
    </row>
  </sheetData>
  <sheetProtection sheet="1" objects="1" scenarios="1" autoFilter="0"/>
  <mergeCells count="86">
    <mergeCell ref="A146:N146"/>
    <mergeCell ref="A148:H166"/>
    <mergeCell ref="B134:F134"/>
    <mergeCell ref="B135:F135"/>
    <mergeCell ref="B138:C139"/>
    <mergeCell ref="D138:D139"/>
    <mergeCell ref="A144:N144"/>
    <mergeCell ref="A145:N145"/>
    <mergeCell ref="B133:F133"/>
    <mergeCell ref="B122:F122"/>
    <mergeCell ref="B123:F123"/>
    <mergeCell ref="B124:F124"/>
    <mergeCell ref="B125:F125"/>
    <mergeCell ref="B126:F126"/>
    <mergeCell ref="B127:F127"/>
    <mergeCell ref="B128:F128"/>
    <mergeCell ref="B129:F129"/>
    <mergeCell ref="B130:F130"/>
    <mergeCell ref="B131:F131"/>
    <mergeCell ref="B132:F132"/>
    <mergeCell ref="B121:F121"/>
    <mergeCell ref="O111:AE111"/>
    <mergeCell ref="B115:F115"/>
    <mergeCell ref="G115:J115"/>
    <mergeCell ref="K115:N115"/>
    <mergeCell ref="O115:R115"/>
    <mergeCell ref="S115:V115"/>
    <mergeCell ref="A111:J111"/>
    <mergeCell ref="B116:F116"/>
    <mergeCell ref="B117:F117"/>
    <mergeCell ref="B118:F118"/>
    <mergeCell ref="B119:F119"/>
    <mergeCell ref="B120:F120"/>
    <mergeCell ref="A106:H106"/>
    <mergeCell ref="A107:H107"/>
    <mergeCell ref="A108:J108"/>
    <mergeCell ref="A109:J109"/>
    <mergeCell ref="A110:J110"/>
    <mergeCell ref="A103:AE103"/>
    <mergeCell ref="A63:H63"/>
    <mergeCell ref="A64:H64"/>
    <mergeCell ref="A65:AE65"/>
    <mergeCell ref="A76:H76"/>
    <mergeCell ref="A77:H77"/>
    <mergeCell ref="A78:AE78"/>
    <mergeCell ref="A89:H89"/>
    <mergeCell ref="A90:H90"/>
    <mergeCell ref="A91:AE91"/>
    <mergeCell ref="A101:H101"/>
    <mergeCell ref="A102:H102"/>
    <mergeCell ref="A37:H37"/>
    <mergeCell ref="A38:H38"/>
    <mergeCell ref="A39:AE39"/>
    <mergeCell ref="A50:H50"/>
    <mergeCell ref="A51:H51"/>
    <mergeCell ref="A52:AE52"/>
    <mergeCell ref="AC8:AC10"/>
    <mergeCell ref="AD8:AD10"/>
    <mergeCell ref="AE8:AE10"/>
    <mergeCell ref="A11:AE11"/>
    <mergeCell ref="A24:H24"/>
    <mergeCell ref="A25:AE25"/>
    <mergeCell ref="M8:M10"/>
    <mergeCell ref="N8:N10"/>
    <mergeCell ref="O8:O10"/>
    <mergeCell ref="P8:P10"/>
    <mergeCell ref="Q8:X8"/>
    <mergeCell ref="Y8:AB8"/>
    <mergeCell ref="G8:G10"/>
    <mergeCell ref="H8:H10"/>
    <mergeCell ref="I8:I10"/>
    <mergeCell ref="J8:J10"/>
    <mergeCell ref="K8:K10"/>
    <mergeCell ref="L8:L10"/>
    <mergeCell ref="A8:A10"/>
    <mergeCell ref="B8:B10"/>
    <mergeCell ref="C8:C10"/>
    <mergeCell ref="D8:D10"/>
    <mergeCell ref="E8:E10"/>
    <mergeCell ref="F8:F10"/>
    <mergeCell ref="A6:B6"/>
    <mergeCell ref="A1:C1"/>
    <mergeCell ref="A2:C2"/>
    <mergeCell ref="A3:B3"/>
    <mergeCell ref="A4:B4"/>
    <mergeCell ref="A5:B5"/>
  </mergeCells>
  <conditionalFormatting sqref="G117:V131">
    <cfRule type="expression" dxfId="5" priority="1">
      <formula>IF(OR($G117="Magas"),TRUE,FALSE)</formula>
    </cfRule>
    <cfRule type="expression" dxfId="4" priority="2">
      <formula>IF(OR($G117="Alacsony"),TRUE,FALSE)</formula>
    </cfRule>
    <cfRule type="expression" dxfId="3" priority="3">
      <formula>IF(OR($G117="Megfelel"),TRUE,FALSE)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F98BA-F6D7-4E93-8D77-70BD8C516C7F}">
  <dimension ref="A1:AE169"/>
  <sheetViews>
    <sheetView tabSelected="1" zoomScale="80" zoomScaleNormal="80" workbookViewId="0">
      <selection activeCell="E13" sqref="E13"/>
    </sheetView>
  </sheetViews>
  <sheetFormatPr defaultColWidth="9.109375" defaultRowHeight="13.8" x14ac:dyDescent="0.3"/>
  <cols>
    <col min="1" max="1" width="28.5546875" style="32" customWidth="1"/>
    <col min="2" max="2" width="27.44140625" style="65" customWidth="1"/>
    <col min="3" max="3" width="40.109375" style="66" bestFit="1" customWidth="1"/>
    <col min="4" max="4" width="13.88671875" style="69" bestFit="1" customWidth="1"/>
    <col min="5" max="5" width="31.6640625" style="70" bestFit="1" customWidth="1"/>
    <col min="6" max="6" width="19.5546875" style="71" bestFit="1" customWidth="1"/>
    <col min="7" max="7" width="11.6640625" style="55" bestFit="1" customWidth="1"/>
    <col min="8" max="8" width="11.33203125" style="69" customWidth="1"/>
    <col min="9" max="10" width="10.88671875" style="55" customWidth="1"/>
    <col min="11" max="11" width="10.33203125" style="55" customWidth="1"/>
    <col min="12" max="12" width="13.109375" style="55" customWidth="1"/>
    <col min="13" max="14" width="10.6640625" style="55" customWidth="1"/>
    <col min="15" max="15" width="14.44140625" style="55" bestFit="1" customWidth="1"/>
    <col min="16" max="16" width="10" style="55" bestFit="1" customWidth="1"/>
    <col min="17" max="17" width="14" style="55" bestFit="1" customWidth="1"/>
    <col min="18" max="18" width="14" style="30" bestFit="1" customWidth="1"/>
    <col min="19" max="19" width="11.6640625" style="55" bestFit="1" customWidth="1"/>
    <col min="20" max="21" width="11.6640625" style="14" bestFit="1" customWidth="1"/>
    <col min="22" max="22" width="11.6640625" style="55" bestFit="1" customWidth="1"/>
    <col min="23" max="23" width="11.6640625" style="14" bestFit="1" customWidth="1"/>
    <col min="24" max="25" width="12.33203125" style="14" bestFit="1" customWidth="1"/>
    <col min="26" max="31" width="10.6640625" style="14" customWidth="1"/>
    <col min="32" max="16384" width="9.109375" style="14"/>
  </cols>
  <sheetData>
    <row r="1" spans="1:31" ht="36" customHeight="1" x14ac:dyDescent="0.3">
      <c r="A1" s="76" t="s">
        <v>0</v>
      </c>
      <c r="B1" s="76"/>
      <c r="C1" s="76"/>
      <c r="D1" s="10"/>
      <c r="E1" s="11"/>
      <c r="F1" s="11"/>
      <c r="G1" s="12"/>
      <c r="H1" s="10"/>
      <c r="I1" s="12"/>
      <c r="J1" s="12"/>
      <c r="K1" s="12"/>
      <c r="L1" s="12"/>
      <c r="M1" s="12"/>
      <c r="N1" s="12"/>
      <c r="O1" s="12"/>
      <c r="P1" s="12"/>
      <c r="Q1" s="12"/>
      <c r="R1" s="13"/>
      <c r="S1" s="12"/>
      <c r="V1" s="12"/>
    </row>
    <row r="2" spans="1:31" ht="15" customHeight="1" x14ac:dyDescent="0.3">
      <c r="A2" s="76" t="s">
        <v>1</v>
      </c>
      <c r="B2" s="76"/>
      <c r="C2" s="76"/>
      <c r="D2" s="10"/>
      <c r="E2" s="11"/>
      <c r="F2" s="11"/>
      <c r="G2" s="12"/>
      <c r="H2" s="10"/>
      <c r="I2" s="12"/>
      <c r="J2" s="12"/>
      <c r="K2" s="12"/>
      <c r="L2" s="12"/>
      <c r="M2" s="12"/>
      <c r="N2" s="12"/>
      <c r="O2" s="12"/>
      <c r="P2" s="12"/>
      <c r="Q2" s="12"/>
      <c r="R2" s="13"/>
      <c r="S2" s="12"/>
      <c r="V2" s="12"/>
    </row>
    <row r="3" spans="1:31" x14ac:dyDescent="0.3">
      <c r="A3" s="76" t="s">
        <v>279</v>
      </c>
      <c r="B3" s="76"/>
      <c r="C3" s="15"/>
      <c r="D3" s="10"/>
      <c r="E3" s="11"/>
      <c r="F3" s="11"/>
      <c r="G3" s="12"/>
      <c r="H3" s="10"/>
      <c r="I3" s="12"/>
      <c r="J3" s="12"/>
      <c r="K3" s="12"/>
      <c r="L3" s="12"/>
      <c r="M3" s="12"/>
      <c r="N3" s="12"/>
      <c r="O3" s="12"/>
      <c r="P3" s="12"/>
      <c r="Q3" s="12"/>
      <c r="R3" s="13"/>
      <c r="S3" s="12"/>
      <c r="V3" s="12"/>
    </row>
    <row r="4" spans="1:31" x14ac:dyDescent="0.3">
      <c r="A4" s="75" t="s">
        <v>3</v>
      </c>
      <c r="B4" s="75"/>
      <c r="C4" s="15"/>
      <c r="D4" s="10"/>
      <c r="E4" s="11"/>
      <c r="F4" s="11"/>
      <c r="G4" s="12"/>
      <c r="H4" s="10"/>
      <c r="I4" s="12"/>
      <c r="J4" s="12"/>
      <c r="K4" s="12"/>
      <c r="L4" s="12"/>
      <c r="M4" s="12"/>
      <c r="N4" s="12"/>
      <c r="O4" s="12"/>
      <c r="P4" s="12"/>
      <c r="Q4" s="12"/>
      <c r="R4" s="13"/>
      <c r="S4" s="12"/>
      <c r="V4" s="12"/>
    </row>
    <row r="5" spans="1:31" ht="13.8" customHeight="1" x14ac:dyDescent="0.3">
      <c r="A5" s="75" t="s">
        <v>283</v>
      </c>
      <c r="B5" s="75"/>
      <c r="C5" s="15"/>
      <c r="D5" s="10"/>
      <c r="E5" s="11"/>
      <c r="F5" s="11"/>
      <c r="G5" s="12"/>
      <c r="H5" s="10"/>
      <c r="I5" s="12"/>
      <c r="J5" s="12"/>
      <c r="K5" s="12"/>
      <c r="L5" s="12"/>
      <c r="M5" s="12"/>
      <c r="N5" s="12"/>
      <c r="O5" s="12"/>
      <c r="P5" s="12"/>
      <c r="Q5" s="12"/>
      <c r="R5" s="13"/>
      <c r="S5" s="12"/>
      <c r="V5" s="12"/>
    </row>
    <row r="6" spans="1:31" x14ac:dyDescent="0.3">
      <c r="A6" s="75" t="s">
        <v>4</v>
      </c>
      <c r="B6" s="75"/>
      <c r="C6" s="15"/>
      <c r="D6" s="10"/>
      <c r="E6" s="11"/>
      <c r="F6" s="11"/>
      <c r="G6" s="12"/>
      <c r="H6" s="10"/>
      <c r="I6" s="12"/>
      <c r="J6" s="12"/>
      <c r="K6" s="12"/>
      <c r="L6" s="12"/>
      <c r="M6" s="12"/>
      <c r="N6" s="12"/>
      <c r="O6" s="12"/>
      <c r="P6" s="12"/>
      <c r="Q6" s="12"/>
      <c r="R6" s="13"/>
      <c r="S6" s="12"/>
      <c r="V6" s="12"/>
    </row>
    <row r="8" spans="1:31" ht="32.25" customHeight="1" x14ac:dyDescent="0.3">
      <c r="A8" s="77" t="s">
        <v>5</v>
      </c>
      <c r="B8" s="77" t="s">
        <v>6</v>
      </c>
      <c r="C8" s="77" t="s">
        <v>7</v>
      </c>
      <c r="D8" s="77" t="s">
        <v>8</v>
      </c>
      <c r="E8" s="77" t="s">
        <v>9</v>
      </c>
      <c r="F8" s="77" t="s">
        <v>10</v>
      </c>
      <c r="G8" s="77" t="s">
        <v>11</v>
      </c>
      <c r="H8" s="77" t="s">
        <v>12</v>
      </c>
      <c r="I8" s="77" t="s">
        <v>13</v>
      </c>
      <c r="J8" s="77" t="s">
        <v>14</v>
      </c>
      <c r="K8" s="77" t="s">
        <v>15</v>
      </c>
      <c r="L8" s="77" t="s">
        <v>16</v>
      </c>
      <c r="M8" s="77" t="s">
        <v>17</v>
      </c>
      <c r="N8" s="77" t="s">
        <v>18</v>
      </c>
      <c r="O8" s="77" t="s">
        <v>19</v>
      </c>
      <c r="P8" s="77" t="s">
        <v>20</v>
      </c>
      <c r="Q8" s="89" t="s">
        <v>21</v>
      </c>
      <c r="R8" s="89"/>
      <c r="S8" s="89"/>
      <c r="T8" s="89"/>
      <c r="U8" s="89"/>
      <c r="V8" s="89"/>
      <c r="W8" s="89"/>
      <c r="X8" s="89"/>
      <c r="Y8" s="90" t="s">
        <v>22</v>
      </c>
      <c r="Z8" s="90"/>
      <c r="AA8" s="90"/>
      <c r="AB8" s="90"/>
      <c r="AC8" s="83" t="s">
        <v>23</v>
      </c>
      <c r="AD8" s="83" t="s">
        <v>24</v>
      </c>
      <c r="AE8" s="83" t="s">
        <v>25</v>
      </c>
    </row>
    <row r="9" spans="1:31" ht="84" customHeight="1" x14ac:dyDescent="0.3">
      <c r="A9" s="78"/>
      <c r="B9" s="78"/>
      <c r="C9" s="78"/>
      <c r="D9" s="78"/>
      <c r="E9" s="78"/>
      <c r="F9" s="78"/>
      <c r="G9" s="78"/>
      <c r="H9" s="78"/>
      <c r="I9" s="78"/>
      <c r="J9" s="78"/>
      <c r="K9" s="78"/>
      <c r="L9" s="78"/>
      <c r="M9" s="78"/>
      <c r="N9" s="78"/>
      <c r="O9" s="78"/>
      <c r="P9" s="78"/>
      <c r="Q9" s="16" t="s">
        <v>26</v>
      </c>
      <c r="R9" s="16" t="s">
        <v>27</v>
      </c>
      <c r="S9" s="16" t="s">
        <v>28</v>
      </c>
      <c r="T9" s="16" t="s">
        <v>29</v>
      </c>
      <c r="U9" s="16" t="s">
        <v>30</v>
      </c>
      <c r="V9" s="16" t="s">
        <v>31</v>
      </c>
      <c r="W9" s="16" t="s">
        <v>32</v>
      </c>
      <c r="X9" s="16" t="s">
        <v>33</v>
      </c>
      <c r="Y9" s="16" t="s">
        <v>34</v>
      </c>
      <c r="Z9" s="16" t="s">
        <v>35</v>
      </c>
      <c r="AA9" s="16" t="s">
        <v>36</v>
      </c>
      <c r="AB9" s="16" t="s">
        <v>37</v>
      </c>
      <c r="AC9" s="84"/>
      <c r="AD9" s="84"/>
      <c r="AE9" s="84"/>
    </row>
    <row r="10" spans="1:31" x14ac:dyDescent="0.3">
      <c r="A10" s="79"/>
      <c r="B10" s="79"/>
      <c r="C10" s="79"/>
      <c r="D10" s="79"/>
      <c r="E10" s="79"/>
      <c r="F10" s="79"/>
      <c r="G10" s="79"/>
      <c r="H10" s="79"/>
      <c r="I10" s="79"/>
      <c r="J10" s="79"/>
      <c r="K10" s="79"/>
      <c r="L10" s="79"/>
      <c r="M10" s="79"/>
      <c r="N10" s="79"/>
      <c r="O10" s="79"/>
      <c r="P10" s="79"/>
      <c r="Q10" s="16" t="s">
        <v>38</v>
      </c>
      <c r="R10" s="16" t="s">
        <v>39</v>
      </c>
      <c r="S10" s="16" t="s">
        <v>40</v>
      </c>
      <c r="T10" s="16" t="s">
        <v>41</v>
      </c>
      <c r="U10" s="16" t="s">
        <v>42</v>
      </c>
      <c r="V10" s="16" t="s">
        <v>43</v>
      </c>
      <c r="W10" s="16" t="s">
        <v>43</v>
      </c>
      <c r="X10" s="16" t="s">
        <v>44</v>
      </c>
      <c r="Y10" s="16" t="s">
        <v>45</v>
      </c>
      <c r="Z10" s="16" t="s">
        <v>46</v>
      </c>
      <c r="AA10" s="16" t="s">
        <v>38</v>
      </c>
      <c r="AB10" s="16" t="s">
        <v>45</v>
      </c>
      <c r="AC10" s="85"/>
      <c r="AD10" s="85"/>
      <c r="AE10" s="85"/>
    </row>
    <row r="11" spans="1:31" x14ac:dyDescent="0.3">
      <c r="A11" s="80" t="s">
        <v>47</v>
      </c>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2"/>
    </row>
    <row r="12" spans="1:31" ht="20.399999999999999" x14ac:dyDescent="0.3">
      <c r="A12" s="1" t="s">
        <v>48</v>
      </c>
      <c r="B12" s="2" t="s">
        <v>49</v>
      </c>
      <c r="C12" s="3" t="s">
        <v>50</v>
      </c>
      <c r="D12" s="4" t="s">
        <v>51</v>
      </c>
      <c r="E12" s="5" t="s">
        <v>52</v>
      </c>
      <c r="F12" s="5" t="s">
        <v>53</v>
      </c>
      <c r="G12" s="6">
        <v>1</v>
      </c>
      <c r="H12" s="4" t="s">
        <v>54</v>
      </c>
      <c r="I12" s="1"/>
      <c r="J12" s="1"/>
      <c r="K12" s="1">
        <v>3</v>
      </c>
      <c r="L12" s="1"/>
      <c r="M12" s="8">
        <f>N12/12</f>
        <v>0.66666666666666663</v>
      </c>
      <c r="N12" s="1">
        <v>8</v>
      </c>
      <c r="O12" s="1">
        <f>SUM(K12:L12)</f>
        <v>3</v>
      </c>
      <c r="P12" s="1">
        <v>1</v>
      </c>
      <c r="Q12" s="1">
        <v>3</v>
      </c>
      <c r="R12" s="1"/>
      <c r="S12" s="1"/>
      <c r="T12" s="1"/>
      <c r="U12" s="1"/>
      <c r="V12" s="1"/>
      <c r="W12" s="1"/>
      <c r="X12" s="1"/>
      <c r="Y12" s="1"/>
      <c r="Z12" s="1"/>
      <c r="AA12" s="1"/>
      <c r="AB12" s="1"/>
      <c r="AC12" s="1"/>
      <c r="AD12" s="1"/>
      <c r="AE12" s="1"/>
    </row>
    <row r="13" spans="1:31" ht="20.399999999999999" x14ac:dyDescent="0.3">
      <c r="A13" s="1" t="s">
        <v>55</v>
      </c>
      <c r="B13" s="2" t="s">
        <v>49</v>
      </c>
      <c r="C13" s="3" t="s">
        <v>56</v>
      </c>
      <c r="D13" s="4" t="s">
        <v>51</v>
      </c>
      <c r="E13" s="5" t="s">
        <v>52</v>
      </c>
      <c r="F13" s="5" t="s">
        <v>57</v>
      </c>
      <c r="G13" s="6">
        <v>1</v>
      </c>
      <c r="H13" s="4" t="s">
        <v>54</v>
      </c>
      <c r="I13" s="1"/>
      <c r="J13" s="1"/>
      <c r="K13" s="1">
        <v>2</v>
      </c>
      <c r="L13" s="1"/>
      <c r="M13" s="8">
        <f t="shared" ref="M13:M22" si="0">N13/12</f>
        <v>0.66666666666666663</v>
      </c>
      <c r="N13" s="1">
        <v>8</v>
      </c>
      <c r="O13" s="1">
        <f t="shared" ref="O13:O22" si="1">SUM(K13:L13)</f>
        <v>2</v>
      </c>
      <c r="P13" s="1">
        <v>1</v>
      </c>
      <c r="Q13" s="1"/>
      <c r="R13" s="1"/>
      <c r="S13" s="1">
        <v>2</v>
      </c>
      <c r="T13" s="1"/>
      <c r="U13" s="1"/>
      <c r="V13" s="1"/>
      <c r="W13" s="1"/>
      <c r="X13" s="1"/>
      <c r="Y13" s="1"/>
      <c r="Z13" s="1"/>
      <c r="AA13" s="1"/>
      <c r="AB13" s="1"/>
      <c r="AC13" s="1"/>
      <c r="AD13" s="1"/>
      <c r="AE13" s="1"/>
    </row>
    <row r="14" spans="1:31" ht="20.399999999999999" x14ac:dyDescent="0.3">
      <c r="A14" s="1" t="s">
        <v>58</v>
      </c>
      <c r="B14" s="2" t="s">
        <v>49</v>
      </c>
      <c r="C14" s="3" t="s">
        <v>59</v>
      </c>
      <c r="D14" s="4" t="s">
        <v>51</v>
      </c>
      <c r="E14" s="5" t="s">
        <v>52</v>
      </c>
      <c r="F14" s="5" t="s">
        <v>60</v>
      </c>
      <c r="G14" s="6">
        <v>1</v>
      </c>
      <c r="H14" s="4" t="s">
        <v>54</v>
      </c>
      <c r="I14" s="1"/>
      <c r="J14" s="1"/>
      <c r="K14" s="1">
        <v>3</v>
      </c>
      <c r="L14" s="1"/>
      <c r="M14" s="8">
        <f t="shared" si="0"/>
        <v>0.66666666666666663</v>
      </c>
      <c r="N14" s="1">
        <v>8</v>
      </c>
      <c r="O14" s="1">
        <f t="shared" si="1"/>
        <v>3</v>
      </c>
      <c r="P14" s="1">
        <v>1</v>
      </c>
      <c r="Q14" s="1"/>
      <c r="R14" s="1"/>
      <c r="S14" s="1"/>
      <c r="T14" s="1"/>
      <c r="U14" s="1"/>
      <c r="V14" s="1">
        <v>3</v>
      </c>
      <c r="W14" s="1"/>
      <c r="X14" s="1"/>
      <c r="Y14" s="1"/>
      <c r="Z14" s="1"/>
      <c r="AA14" s="1"/>
      <c r="AB14" s="1"/>
      <c r="AC14" s="1"/>
      <c r="AD14" s="1"/>
      <c r="AE14" s="1"/>
    </row>
    <row r="15" spans="1:31" ht="20.399999999999999" x14ac:dyDescent="0.3">
      <c r="A15" s="1" t="s">
        <v>285</v>
      </c>
      <c r="B15" s="2" t="s">
        <v>284</v>
      </c>
      <c r="C15" s="3" t="s">
        <v>61</v>
      </c>
      <c r="D15" s="4" t="s">
        <v>51</v>
      </c>
      <c r="E15" s="5" t="s">
        <v>52</v>
      </c>
      <c r="F15" s="5" t="s">
        <v>62</v>
      </c>
      <c r="G15" s="6">
        <v>1</v>
      </c>
      <c r="H15" s="4" t="s">
        <v>54</v>
      </c>
      <c r="I15" s="1"/>
      <c r="J15" s="1"/>
      <c r="K15" s="1">
        <v>2</v>
      </c>
      <c r="L15" s="1"/>
      <c r="M15" s="8">
        <f t="shared" si="0"/>
        <v>0.66666666666666663</v>
      </c>
      <c r="N15" s="1">
        <v>8</v>
      </c>
      <c r="O15" s="1">
        <v>2</v>
      </c>
      <c r="P15" s="1">
        <v>1</v>
      </c>
      <c r="Q15" s="1"/>
      <c r="R15" s="1"/>
      <c r="S15" s="1"/>
      <c r="T15" s="1"/>
      <c r="U15" s="1"/>
      <c r="V15" s="1"/>
      <c r="W15" s="1">
        <v>2</v>
      </c>
      <c r="X15" s="1"/>
      <c r="Y15" s="1"/>
      <c r="Z15" s="1"/>
      <c r="AA15" s="1"/>
      <c r="AB15" s="1"/>
      <c r="AC15" s="1"/>
      <c r="AD15" s="1"/>
      <c r="AE15" s="1"/>
    </row>
    <row r="16" spans="1:31" ht="20.399999999999999" x14ac:dyDescent="0.3">
      <c r="A16" s="1" t="s">
        <v>63</v>
      </c>
      <c r="B16" s="2" t="s">
        <v>49</v>
      </c>
      <c r="C16" s="3" t="s">
        <v>64</v>
      </c>
      <c r="D16" s="4" t="s">
        <v>51</v>
      </c>
      <c r="E16" s="5" t="s">
        <v>52</v>
      </c>
      <c r="F16" s="5" t="s">
        <v>65</v>
      </c>
      <c r="G16" s="6">
        <v>1</v>
      </c>
      <c r="H16" s="4" t="s">
        <v>54</v>
      </c>
      <c r="I16" s="1"/>
      <c r="J16" s="1"/>
      <c r="K16" s="1">
        <v>3</v>
      </c>
      <c r="L16" s="1"/>
      <c r="M16" s="8">
        <f t="shared" si="0"/>
        <v>0.66666666666666663</v>
      </c>
      <c r="N16" s="1">
        <v>8</v>
      </c>
      <c r="O16" s="1">
        <f t="shared" si="1"/>
        <v>3</v>
      </c>
      <c r="P16" s="1">
        <v>1</v>
      </c>
      <c r="Q16" s="1">
        <v>3</v>
      </c>
      <c r="R16" s="1"/>
      <c r="S16" s="1"/>
      <c r="T16" s="1"/>
      <c r="U16" s="1"/>
      <c r="V16" s="1"/>
      <c r="W16" s="1"/>
      <c r="X16" s="1"/>
      <c r="Y16" s="1"/>
      <c r="Z16" s="1"/>
      <c r="AA16" s="1"/>
      <c r="AB16" s="1"/>
      <c r="AC16" s="1"/>
      <c r="AD16" s="1"/>
      <c r="AE16" s="1"/>
    </row>
    <row r="17" spans="1:31" ht="20.399999999999999" x14ac:dyDescent="0.3">
      <c r="A17" s="1" t="s">
        <v>66</v>
      </c>
      <c r="B17" s="2" t="s">
        <v>49</v>
      </c>
      <c r="C17" s="3" t="s">
        <v>67</v>
      </c>
      <c r="D17" s="4" t="s">
        <v>51</v>
      </c>
      <c r="E17" s="5" t="s">
        <v>52</v>
      </c>
      <c r="F17" s="5" t="s">
        <v>68</v>
      </c>
      <c r="G17" s="6">
        <v>1</v>
      </c>
      <c r="H17" s="4" t="s">
        <v>69</v>
      </c>
      <c r="I17" s="1"/>
      <c r="J17" s="1"/>
      <c r="K17" s="1"/>
      <c r="L17" s="1">
        <v>2</v>
      </c>
      <c r="M17" s="8">
        <f t="shared" si="0"/>
        <v>0.66666666666666663</v>
      </c>
      <c r="N17" s="1">
        <v>8</v>
      </c>
      <c r="O17" s="1">
        <f t="shared" si="1"/>
        <v>2</v>
      </c>
      <c r="P17" s="1">
        <v>1</v>
      </c>
      <c r="Q17" s="1"/>
      <c r="R17" s="1">
        <v>2</v>
      </c>
      <c r="S17" s="1"/>
      <c r="T17" s="1"/>
      <c r="U17" s="1"/>
      <c r="V17" s="1"/>
      <c r="W17" s="1"/>
      <c r="X17" s="1"/>
      <c r="Y17" s="1"/>
      <c r="Z17" s="1"/>
      <c r="AA17" s="1"/>
      <c r="AB17" s="1"/>
      <c r="AC17" s="1"/>
      <c r="AD17" s="1"/>
      <c r="AE17" s="1"/>
    </row>
    <row r="18" spans="1:31" ht="20.399999999999999" x14ac:dyDescent="0.3">
      <c r="A18" s="1" t="s">
        <v>70</v>
      </c>
      <c r="B18" s="2" t="s">
        <v>71</v>
      </c>
      <c r="C18" s="3" t="s">
        <v>72</v>
      </c>
      <c r="D18" s="4" t="s">
        <v>51</v>
      </c>
      <c r="E18" s="5" t="s">
        <v>52</v>
      </c>
      <c r="F18" s="5" t="s">
        <v>73</v>
      </c>
      <c r="G18" s="6">
        <v>1</v>
      </c>
      <c r="H18" s="4" t="s">
        <v>54</v>
      </c>
      <c r="I18" s="1"/>
      <c r="J18" s="1"/>
      <c r="K18" s="1">
        <v>2</v>
      </c>
      <c r="L18" s="1"/>
      <c r="M18" s="8">
        <f t="shared" si="0"/>
        <v>0.66666666666666663</v>
      </c>
      <c r="N18" s="1">
        <v>8</v>
      </c>
      <c r="O18" s="1">
        <f t="shared" si="1"/>
        <v>2</v>
      </c>
      <c r="P18" s="1">
        <v>1</v>
      </c>
      <c r="Q18" s="1"/>
      <c r="R18" s="1"/>
      <c r="S18" s="1"/>
      <c r="T18" s="1"/>
      <c r="U18" s="1"/>
      <c r="V18" s="1"/>
      <c r="W18" s="1">
        <v>2</v>
      </c>
      <c r="X18" s="1"/>
      <c r="Y18" s="1"/>
      <c r="Z18" s="1"/>
      <c r="AA18" s="1"/>
      <c r="AB18" s="1"/>
      <c r="AC18" s="1"/>
      <c r="AD18" s="1"/>
      <c r="AE18" s="1"/>
    </row>
    <row r="19" spans="1:31" ht="20.399999999999999" x14ac:dyDescent="0.3">
      <c r="A19" s="1" t="s">
        <v>74</v>
      </c>
      <c r="B19" s="2" t="s">
        <v>75</v>
      </c>
      <c r="C19" s="3" t="s">
        <v>76</v>
      </c>
      <c r="D19" s="4" t="s">
        <v>51</v>
      </c>
      <c r="E19" s="5" t="s">
        <v>52</v>
      </c>
      <c r="F19" s="5" t="s">
        <v>77</v>
      </c>
      <c r="G19" s="6">
        <v>1</v>
      </c>
      <c r="H19" s="4" t="s">
        <v>69</v>
      </c>
      <c r="I19" s="1"/>
      <c r="J19" s="1"/>
      <c r="K19" s="1"/>
      <c r="L19" s="1">
        <v>3</v>
      </c>
      <c r="M19" s="8">
        <f t="shared" si="0"/>
        <v>0.66666666666666663</v>
      </c>
      <c r="N19" s="1">
        <v>8</v>
      </c>
      <c r="O19" s="1">
        <f t="shared" si="1"/>
        <v>3</v>
      </c>
      <c r="P19" s="1">
        <v>1</v>
      </c>
      <c r="Q19" s="1"/>
      <c r="R19" s="1">
        <v>3</v>
      </c>
      <c r="S19" s="1"/>
      <c r="T19" s="1"/>
      <c r="U19" s="1"/>
      <c r="V19" s="1"/>
      <c r="W19" s="1"/>
      <c r="X19" s="1"/>
      <c r="Y19" s="1"/>
      <c r="Z19" s="1"/>
      <c r="AA19" s="1"/>
      <c r="AB19" s="1"/>
      <c r="AC19" s="1"/>
      <c r="AD19" s="1"/>
      <c r="AE19" s="1"/>
    </row>
    <row r="20" spans="1:31" ht="20.399999999999999" x14ac:dyDescent="0.3">
      <c r="A20" s="1" t="s">
        <v>78</v>
      </c>
      <c r="B20" s="2" t="s">
        <v>79</v>
      </c>
      <c r="C20" s="3" t="s">
        <v>80</v>
      </c>
      <c r="D20" s="4" t="s">
        <v>51</v>
      </c>
      <c r="E20" s="5" t="s">
        <v>52</v>
      </c>
      <c r="F20" s="5" t="s">
        <v>81</v>
      </c>
      <c r="G20" s="6">
        <v>1</v>
      </c>
      <c r="H20" s="4" t="s">
        <v>54</v>
      </c>
      <c r="I20" s="1"/>
      <c r="J20" s="1"/>
      <c r="K20" s="1">
        <v>3</v>
      </c>
      <c r="L20" s="1"/>
      <c r="M20" s="8">
        <f t="shared" si="0"/>
        <v>0.66666666666666663</v>
      </c>
      <c r="N20" s="1">
        <v>8</v>
      </c>
      <c r="O20" s="1">
        <f t="shared" si="1"/>
        <v>3</v>
      </c>
      <c r="P20" s="1">
        <v>1</v>
      </c>
      <c r="Q20" s="1"/>
      <c r="R20" s="1"/>
      <c r="S20" s="1"/>
      <c r="T20" s="1"/>
      <c r="U20" s="1"/>
      <c r="V20" s="1"/>
      <c r="W20" s="1"/>
      <c r="X20" s="1">
        <v>3</v>
      </c>
      <c r="Y20" s="1"/>
      <c r="Z20" s="1"/>
      <c r="AA20" s="1"/>
      <c r="AB20" s="1"/>
      <c r="AC20" s="1"/>
      <c r="AD20" s="1"/>
      <c r="AE20" s="1"/>
    </row>
    <row r="21" spans="1:31" ht="20.399999999999999" x14ac:dyDescent="0.3">
      <c r="A21" s="1" t="s">
        <v>82</v>
      </c>
      <c r="B21" s="2" t="s">
        <v>49</v>
      </c>
      <c r="C21" s="3" t="s">
        <v>83</v>
      </c>
      <c r="D21" s="4" t="s">
        <v>51</v>
      </c>
      <c r="E21" s="5" t="s">
        <v>52</v>
      </c>
      <c r="F21" s="5" t="s">
        <v>84</v>
      </c>
      <c r="G21" s="6">
        <v>1</v>
      </c>
      <c r="H21" s="4" t="s">
        <v>69</v>
      </c>
      <c r="I21" s="1"/>
      <c r="J21" s="1"/>
      <c r="K21" s="1"/>
      <c r="L21" s="1">
        <v>3</v>
      </c>
      <c r="M21" s="8">
        <f t="shared" si="0"/>
        <v>0.66666666666666663</v>
      </c>
      <c r="N21" s="1">
        <v>8</v>
      </c>
      <c r="O21" s="1">
        <f t="shared" si="1"/>
        <v>3</v>
      </c>
      <c r="P21" s="1">
        <v>1</v>
      </c>
      <c r="Q21" s="1"/>
      <c r="R21" s="1">
        <v>3</v>
      </c>
      <c r="S21" s="1"/>
      <c r="T21" s="1"/>
      <c r="U21" s="1"/>
      <c r="V21" s="1"/>
      <c r="W21" s="1"/>
      <c r="X21" s="1"/>
      <c r="Y21" s="1"/>
      <c r="Z21" s="1"/>
      <c r="AA21" s="1"/>
      <c r="AB21" s="1"/>
      <c r="AC21" s="1"/>
      <c r="AD21" s="1"/>
      <c r="AE21" s="1"/>
    </row>
    <row r="22" spans="1:31" ht="20.399999999999999" x14ac:dyDescent="0.3">
      <c r="A22" s="1" t="s">
        <v>85</v>
      </c>
      <c r="B22" s="2" t="s">
        <v>79</v>
      </c>
      <c r="C22" s="3" t="s">
        <v>86</v>
      </c>
      <c r="D22" s="4" t="s">
        <v>51</v>
      </c>
      <c r="E22" s="5" t="s">
        <v>52</v>
      </c>
      <c r="F22" s="5" t="s">
        <v>87</v>
      </c>
      <c r="G22" s="6">
        <v>1</v>
      </c>
      <c r="H22" s="4" t="s">
        <v>54</v>
      </c>
      <c r="I22" s="1"/>
      <c r="J22" s="1"/>
      <c r="K22" s="1">
        <v>3</v>
      </c>
      <c r="L22" s="1"/>
      <c r="M22" s="8">
        <f t="shared" si="0"/>
        <v>0.66666666666666663</v>
      </c>
      <c r="N22" s="1">
        <v>8</v>
      </c>
      <c r="O22" s="1">
        <f t="shared" si="1"/>
        <v>3</v>
      </c>
      <c r="P22" s="1">
        <v>1</v>
      </c>
      <c r="Q22" s="1"/>
      <c r="R22" s="1">
        <v>3</v>
      </c>
      <c r="S22" s="1"/>
      <c r="T22" s="1"/>
      <c r="U22" s="1"/>
      <c r="V22" s="1"/>
      <c r="W22" s="1"/>
      <c r="X22" s="1"/>
      <c r="Y22" s="1"/>
      <c r="Z22" s="1"/>
      <c r="AA22" s="1"/>
      <c r="AB22" s="1"/>
      <c r="AC22" s="1"/>
      <c r="AD22" s="1"/>
      <c r="AE22" s="1"/>
    </row>
    <row r="23" spans="1:31" x14ac:dyDescent="0.3">
      <c r="A23" s="86" t="s">
        <v>94</v>
      </c>
      <c r="B23" s="87"/>
      <c r="C23" s="87"/>
      <c r="D23" s="87"/>
      <c r="E23" s="87"/>
      <c r="F23" s="87"/>
      <c r="G23" s="87"/>
      <c r="H23" s="88"/>
      <c r="I23" s="17">
        <f t="shared" ref="I23:AE23" si="2">SUM(I12:I22)</f>
        <v>0</v>
      </c>
      <c r="J23" s="17">
        <f t="shared" si="2"/>
        <v>0</v>
      </c>
      <c r="K23" s="17">
        <f t="shared" si="2"/>
        <v>21</v>
      </c>
      <c r="L23" s="17">
        <f t="shared" si="2"/>
        <v>8</v>
      </c>
      <c r="M23" s="18">
        <f t="shared" si="2"/>
        <v>7.3333333333333339</v>
      </c>
      <c r="N23" s="17">
        <f t="shared" si="2"/>
        <v>88</v>
      </c>
      <c r="O23" s="17">
        <f t="shared" si="2"/>
        <v>29</v>
      </c>
      <c r="P23" s="17">
        <f t="shared" si="2"/>
        <v>11</v>
      </c>
      <c r="Q23" s="17">
        <f t="shared" si="2"/>
        <v>6</v>
      </c>
      <c r="R23" s="17">
        <f t="shared" si="2"/>
        <v>11</v>
      </c>
      <c r="S23" s="17">
        <f t="shared" si="2"/>
        <v>2</v>
      </c>
      <c r="T23" s="17">
        <f t="shared" si="2"/>
        <v>0</v>
      </c>
      <c r="U23" s="17">
        <f t="shared" si="2"/>
        <v>0</v>
      </c>
      <c r="V23" s="17">
        <f t="shared" si="2"/>
        <v>3</v>
      </c>
      <c r="W23" s="17">
        <f t="shared" si="2"/>
        <v>4</v>
      </c>
      <c r="X23" s="17">
        <f t="shared" si="2"/>
        <v>3</v>
      </c>
      <c r="Y23" s="17">
        <f t="shared" si="2"/>
        <v>0</v>
      </c>
      <c r="Z23" s="17">
        <f t="shared" si="2"/>
        <v>0</v>
      </c>
      <c r="AA23" s="17">
        <f t="shared" si="2"/>
        <v>0</v>
      </c>
      <c r="AB23" s="17">
        <f t="shared" si="2"/>
        <v>0</v>
      </c>
      <c r="AC23" s="17">
        <f t="shared" si="2"/>
        <v>0</v>
      </c>
      <c r="AD23" s="17">
        <f t="shared" si="2"/>
        <v>0</v>
      </c>
      <c r="AE23" s="17">
        <f t="shared" si="2"/>
        <v>0</v>
      </c>
    </row>
    <row r="24" spans="1:31" x14ac:dyDescent="0.3">
      <c r="A24" s="80" t="s">
        <v>95</v>
      </c>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2"/>
    </row>
    <row r="25" spans="1:31" ht="20.399999999999999" x14ac:dyDescent="0.3">
      <c r="A25" s="1" t="s">
        <v>96</v>
      </c>
      <c r="B25" s="2" t="s">
        <v>49</v>
      </c>
      <c r="C25" s="3" t="s">
        <v>97</v>
      </c>
      <c r="D25" s="4" t="s">
        <v>51</v>
      </c>
      <c r="E25" s="5" t="s">
        <v>50</v>
      </c>
      <c r="F25" s="5" t="s">
        <v>53</v>
      </c>
      <c r="G25" s="6">
        <v>2</v>
      </c>
      <c r="H25" s="4" t="s">
        <v>54</v>
      </c>
      <c r="I25" s="1"/>
      <c r="J25" s="1"/>
      <c r="K25" s="1"/>
      <c r="L25" s="1">
        <v>3</v>
      </c>
      <c r="M25" s="8">
        <f t="shared" ref="M25:M35" si="3">N25/12</f>
        <v>0.66666666666666663</v>
      </c>
      <c r="N25" s="1">
        <v>8</v>
      </c>
      <c r="O25" s="1">
        <f>SUM(K25:L25)</f>
        <v>3</v>
      </c>
      <c r="P25" s="1">
        <v>1</v>
      </c>
      <c r="Q25" s="1">
        <v>3</v>
      </c>
      <c r="R25" s="1"/>
      <c r="S25" s="1"/>
      <c r="T25" s="1"/>
      <c r="U25" s="1"/>
      <c r="V25" s="1"/>
      <c r="W25" s="1"/>
      <c r="X25" s="1"/>
      <c r="Y25" s="1"/>
      <c r="Z25" s="1"/>
      <c r="AA25" s="1"/>
      <c r="AB25" s="1"/>
      <c r="AC25" s="1"/>
      <c r="AD25" s="1"/>
      <c r="AE25" s="1"/>
    </row>
    <row r="26" spans="1:31" ht="20.399999999999999" x14ac:dyDescent="0.3">
      <c r="A26" s="1" t="s">
        <v>98</v>
      </c>
      <c r="B26" s="2" t="s">
        <v>49</v>
      </c>
      <c r="C26" s="3" t="s">
        <v>99</v>
      </c>
      <c r="D26" s="4" t="s">
        <v>51</v>
      </c>
      <c r="E26" s="5" t="s">
        <v>56</v>
      </c>
      <c r="F26" s="5" t="s">
        <v>57</v>
      </c>
      <c r="G26" s="6">
        <v>2</v>
      </c>
      <c r="H26" s="4" t="s">
        <v>69</v>
      </c>
      <c r="I26" s="1"/>
      <c r="J26" s="1"/>
      <c r="K26" s="1"/>
      <c r="L26" s="1">
        <v>2</v>
      </c>
      <c r="M26" s="8">
        <f t="shared" si="3"/>
        <v>0.66666666666666663</v>
      </c>
      <c r="N26" s="1">
        <v>8</v>
      </c>
      <c r="O26" s="1">
        <f t="shared" ref="O26:O33" si="4">SUM(K26:L26)</f>
        <v>2</v>
      </c>
      <c r="P26" s="1">
        <v>1</v>
      </c>
      <c r="Q26" s="1"/>
      <c r="R26" s="1"/>
      <c r="S26" s="1">
        <v>2</v>
      </c>
      <c r="T26" s="1"/>
      <c r="U26" s="1"/>
      <c r="V26" s="1"/>
      <c r="W26" s="1"/>
      <c r="X26" s="1"/>
      <c r="Y26" s="1"/>
      <c r="Z26" s="1"/>
      <c r="AA26" s="1"/>
      <c r="AB26" s="1"/>
      <c r="AC26" s="1"/>
      <c r="AD26" s="1"/>
      <c r="AE26" s="1"/>
    </row>
    <row r="27" spans="1:31" ht="20.399999999999999" x14ac:dyDescent="0.3">
      <c r="A27" s="1" t="s">
        <v>101</v>
      </c>
      <c r="B27" s="2" t="s">
        <v>49</v>
      </c>
      <c r="C27" s="3" t="s">
        <v>102</v>
      </c>
      <c r="D27" s="4" t="s">
        <v>51</v>
      </c>
      <c r="E27" s="5"/>
      <c r="F27" s="5" t="s">
        <v>60</v>
      </c>
      <c r="G27" s="6">
        <v>2</v>
      </c>
      <c r="H27" s="4" t="s">
        <v>54</v>
      </c>
      <c r="I27" s="1"/>
      <c r="J27" s="1"/>
      <c r="K27" s="1">
        <v>3</v>
      </c>
      <c r="L27" s="1"/>
      <c r="M27" s="8">
        <f t="shared" si="3"/>
        <v>0.66666666666666663</v>
      </c>
      <c r="N27" s="1">
        <v>8</v>
      </c>
      <c r="O27" s="1">
        <f t="shared" si="4"/>
        <v>3</v>
      </c>
      <c r="P27" s="1">
        <v>1</v>
      </c>
      <c r="Q27" s="1"/>
      <c r="R27" s="1"/>
      <c r="S27" s="1"/>
      <c r="T27" s="1"/>
      <c r="U27" s="1"/>
      <c r="V27" s="1">
        <v>3</v>
      </c>
      <c r="W27" s="1"/>
      <c r="X27" s="1"/>
      <c r="Y27" s="1"/>
      <c r="Z27" s="1"/>
      <c r="AA27" s="1"/>
      <c r="AB27" s="1"/>
      <c r="AC27" s="1"/>
      <c r="AD27" s="1"/>
      <c r="AE27" s="1"/>
    </row>
    <row r="28" spans="1:31" ht="20.399999999999999" x14ac:dyDescent="0.3">
      <c r="A28" s="1" t="s">
        <v>103</v>
      </c>
      <c r="B28" s="2" t="s">
        <v>49</v>
      </c>
      <c r="C28" s="3" t="s">
        <v>104</v>
      </c>
      <c r="D28" s="4" t="s">
        <v>51</v>
      </c>
      <c r="E28" s="5" t="s">
        <v>76</v>
      </c>
      <c r="F28" s="5" t="s">
        <v>77</v>
      </c>
      <c r="G28" s="6">
        <v>2</v>
      </c>
      <c r="H28" s="4" t="s">
        <v>69</v>
      </c>
      <c r="I28" s="1"/>
      <c r="J28" s="1"/>
      <c r="K28" s="1"/>
      <c r="L28" s="1">
        <v>3</v>
      </c>
      <c r="M28" s="8">
        <f t="shared" si="3"/>
        <v>0.66666666666666663</v>
      </c>
      <c r="N28" s="1">
        <v>8</v>
      </c>
      <c r="O28" s="1">
        <f t="shared" si="4"/>
        <v>3</v>
      </c>
      <c r="P28" s="1">
        <v>1</v>
      </c>
      <c r="Q28" s="1"/>
      <c r="R28" s="1">
        <v>3</v>
      </c>
      <c r="S28" s="1"/>
      <c r="T28" s="1"/>
      <c r="U28" s="1"/>
      <c r="V28" s="1"/>
      <c r="W28" s="1"/>
      <c r="X28" s="1"/>
      <c r="Y28" s="1"/>
      <c r="Z28" s="1"/>
      <c r="AA28" s="1"/>
      <c r="AB28" s="1"/>
      <c r="AC28" s="1"/>
      <c r="AD28" s="1"/>
      <c r="AE28" s="1"/>
    </row>
    <row r="29" spans="1:31" ht="20.399999999999999" x14ac:dyDescent="0.3">
      <c r="A29" s="1" t="s">
        <v>105</v>
      </c>
      <c r="B29" s="2" t="s">
        <v>49</v>
      </c>
      <c r="C29" s="3" t="s">
        <v>106</v>
      </c>
      <c r="D29" s="4" t="s">
        <v>51</v>
      </c>
      <c r="E29" s="5" t="s">
        <v>80</v>
      </c>
      <c r="F29" s="5" t="s">
        <v>107</v>
      </c>
      <c r="G29" s="6">
        <v>2</v>
      </c>
      <c r="H29" s="4" t="s">
        <v>54</v>
      </c>
      <c r="I29" s="1"/>
      <c r="J29" s="1"/>
      <c r="K29" s="1">
        <v>3</v>
      </c>
      <c r="L29" s="1"/>
      <c r="M29" s="8">
        <f t="shared" si="3"/>
        <v>0.66666666666666663</v>
      </c>
      <c r="N29" s="1">
        <v>8</v>
      </c>
      <c r="O29" s="1">
        <f t="shared" si="4"/>
        <v>3</v>
      </c>
      <c r="P29" s="1">
        <v>1</v>
      </c>
      <c r="Q29" s="1"/>
      <c r="R29" s="1">
        <v>3</v>
      </c>
      <c r="S29" s="1"/>
      <c r="T29" s="1"/>
      <c r="U29" s="1"/>
      <c r="V29" s="1"/>
      <c r="W29" s="1"/>
      <c r="X29" s="1"/>
      <c r="Y29" s="1"/>
      <c r="Z29" s="1"/>
      <c r="AA29" s="1"/>
      <c r="AB29" s="1"/>
      <c r="AC29" s="1"/>
      <c r="AD29" s="1"/>
      <c r="AE29" s="1"/>
    </row>
    <row r="30" spans="1:31" ht="20.399999999999999" x14ac:dyDescent="0.3">
      <c r="A30" s="1" t="s">
        <v>108</v>
      </c>
      <c r="B30" s="2" t="s">
        <v>49</v>
      </c>
      <c r="C30" s="3" t="s">
        <v>109</v>
      </c>
      <c r="D30" s="4" t="s">
        <v>51</v>
      </c>
      <c r="E30" s="5"/>
      <c r="F30" s="5" t="s">
        <v>57</v>
      </c>
      <c r="G30" s="6">
        <v>2</v>
      </c>
      <c r="H30" s="4" t="s">
        <v>54</v>
      </c>
      <c r="I30" s="1"/>
      <c r="J30" s="1"/>
      <c r="K30" s="1">
        <v>3</v>
      </c>
      <c r="L30" s="1"/>
      <c r="M30" s="8">
        <f t="shared" si="3"/>
        <v>0.66666666666666663</v>
      </c>
      <c r="N30" s="1">
        <v>8</v>
      </c>
      <c r="O30" s="1">
        <f t="shared" si="4"/>
        <v>3</v>
      </c>
      <c r="P30" s="1">
        <v>1</v>
      </c>
      <c r="Q30" s="1"/>
      <c r="R30" s="1">
        <v>3</v>
      </c>
      <c r="S30" s="1"/>
      <c r="T30" s="1"/>
      <c r="U30" s="1"/>
      <c r="V30" s="1"/>
      <c r="W30" s="1"/>
      <c r="X30" s="1"/>
      <c r="Y30" s="1"/>
      <c r="Z30" s="1"/>
      <c r="AA30" s="1"/>
      <c r="AB30" s="1"/>
      <c r="AC30" s="1"/>
      <c r="AD30" s="1"/>
      <c r="AE30" s="1"/>
    </row>
    <row r="31" spans="1:31" ht="20.399999999999999" x14ac:dyDescent="0.3">
      <c r="A31" s="1" t="s">
        <v>110</v>
      </c>
      <c r="B31" s="2" t="s">
        <v>49</v>
      </c>
      <c r="C31" s="3" t="s">
        <v>111</v>
      </c>
      <c r="D31" s="4" t="s">
        <v>51</v>
      </c>
      <c r="E31" s="5" t="s">
        <v>64</v>
      </c>
      <c r="F31" s="5" t="s">
        <v>65</v>
      </c>
      <c r="G31" s="6">
        <v>2</v>
      </c>
      <c r="H31" s="4" t="s">
        <v>54</v>
      </c>
      <c r="I31" s="1"/>
      <c r="J31" s="1"/>
      <c r="K31" s="1">
        <v>3</v>
      </c>
      <c r="L31" s="1"/>
      <c r="M31" s="8">
        <f t="shared" si="3"/>
        <v>0.66666666666666663</v>
      </c>
      <c r="N31" s="1">
        <v>8</v>
      </c>
      <c r="O31" s="1">
        <f t="shared" si="4"/>
        <v>3</v>
      </c>
      <c r="P31" s="1">
        <v>1</v>
      </c>
      <c r="Q31" s="1">
        <v>3</v>
      </c>
      <c r="R31" s="1"/>
      <c r="S31" s="1"/>
      <c r="T31" s="1"/>
      <c r="U31" s="1"/>
      <c r="V31" s="1"/>
      <c r="W31" s="1"/>
      <c r="X31" s="1"/>
      <c r="Y31" s="1"/>
      <c r="Z31" s="1"/>
      <c r="AA31" s="1"/>
      <c r="AB31" s="1"/>
      <c r="AC31" s="1"/>
      <c r="AD31" s="1"/>
      <c r="AE31" s="1"/>
    </row>
    <row r="32" spans="1:31" ht="20.399999999999999" x14ac:dyDescent="0.3">
      <c r="A32" s="1" t="s">
        <v>112</v>
      </c>
      <c r="B32" s="2" t="s">
        <v>49</v>
      </c>
      <c r="C32" s="3" t="s">
        <v>113</v>
      </c>
      <c r="D32" s="4" t="s">
        <v>51</v>
      </c>
      <c r="E32" s="5" t="s">
        <v>72</v>
      </c>
      <c r="F32" s="5" t="s">
        <v>107</v>
      </c>
      <c r="G32" s="6">
        <v>2</v>
      </c>
      <c r="H32" s="4" t="s">
        <v>54</v>
      </c>
      <c r="I32" s="1"/>
      <c r="J32" s="1"/>
      <c r="K32" s="1">
        <v>3</v>
      </c>
      <c r="L32" s="1"/>
      <c r="M32" s="8">
        <f t="shared" si="3"/>
        <v>0.66666666666666663</v>
      </c>
      <c r="N32" s="1">
        <v>8</v>
      </c>
      <c r="O32" s="1">
        <f t="shared" si="4"/>
        <v>3</v>
      </c>
      <c r="P32" s="1">
        <v>1</v>
      </c>
      <c r="Q32" s="1"/>
      <c r="R32" s="1"/>
      <c r="S32" s="1"/>
      <c r="T32" s="1"/>
      <c r="U32" s="1"/>
      <c r="V32" s="1"/>
      <c r="W32" s="1">
        <v>3</v>
      </c>
      <c r="X32" s="1"/>
      <c r="Y32" s="1"/>
      <c r="Z32" s="1"/>
      <c r="AA32" s="1"/>
      <c r="AB32" s="1"/>
      <c r="AC32" s="1"/>
      <c r="AD32" s="1"/>
      <c r="AE32" s="1"/>
    </row>
    <row r="33" spans="1:31" ht="20.399999999999999" x14ac:dyDescent="0.3">
      <c r="A33" s="1" t="s">
        <v>114</v>
      </c>
      <c r="B33" s="2" t="s">
        <v>49</v>
      </c>
      <c r="C33" s="3" t="s">
        <v>115</v>
      </c>
      <c r="D33" s="4" t="s">
        <v>51</v>
      </c>
      <c r="E33" s="5" t="s">
        <v>86</v>
      </c>
      <c r="F33" s="5" t="s">
        <v>116</v>
      </c>
      <c r="G33" s="6">
        <v>2</v>
      </c>
      <c r="H33" s="4" t="s">
        <v>54</v>
      </c>
      <c r="I33" s="1"/>
      <c r="J33" s="1"/>
      <c r="K33" s="1">
        <v>3</v>
      </c>
      <c r="L33" s="1"/>
      <c r="M33" s="8">
        <f t="shared" si="3"/>
        <v>0.66666666666666663</v>
      </c>
      <c r="N33" s="1">
        <v>8</v>
      </c>
      <c r="O33" s="1">
        <f t="shared" si="4"/>
        <v>3</v>
      </c>
      <c r="P33" s="1">
        <v>1</v>
      </c>
      <c r="Q33" s="1"/>
      <c r="R33" s="1">
        <v>3</v>
      </c>
      <c r="S33" s="1"/>
      <c r="T33" s="1"/>
      <c r="U33" s="1"/>
      <c r="V33" s="1"/>
      <c r="W33" s="1"/>
      <c r="X33" s="1"/>
      <c r="Y33" s="1"/>
      <c r="Z33" s="1"/>
      <c r="AA33" s="1"/>
      <c r="AB33" s="1"/>
      <c r="AC33" s="1"/>
      <c r="AD33" s="1"/>
      <c r="AE33" s="1"/>
    </row>
    <row r="34" spans="1:31" ht="20.399999999999999" x14ac:dyDescent="0.3">
      <c r="A34" s="1" t="s">
        <v>117</v>
      </c>
      <c r="B34" s="2" t="s">
        <v>49</v>
      </c>
      <c r="C34" s="3" t="s">
        <v>118</v>
      </c>
      <c r="D34" s="4" t="s">
        <v>51</v>
      </c>
      <c r="E34" s="5" t="s">
        <v>56</v>
      </c>
      <c r="F34" s="5" t="s">
        <v>100</v>
      </c>
      <c r="G34" s="6">
        <v>2</v>
      </c>
      <c r="H34" s="4" t="s">
        <v>69</v>
      </c>
      <c r="I34" s="1"/>
      <c r="J34" s="1"/>
      <c r="K34" s="1"/>
      <c r="L34" s="1">
        <v>2</v>
      </c>
      <c r="M34" s="8">
        <f t="shared" si="3"/>
        <v>3.3333333333333335</v>
      </c>
      <c r="N34" s="1">
        <v>40</v>
      </c>
      <c r="O34" s="1">
        <f>SUM(K34:L34)</f>
        <v>2</v>
      </c>
      <c r="P34" s="1">
        <v>1</v>
      </c>
      <c r="Q34" s="1"/>
      <c r="R34" s="1"/>
      <c r="S34" s="1">
        <v>2</v>
      </c>
      <c r="T34" s="1"/>
      <c r="U34" s="1"/>
      <c r="V34" s="1"/>
      <c r="W34" s="1"/>
      <c r="X34" s="1"/>
      <c r="Y34" s="1"/>
      <c r="Z34" s="1"/>
      <c r="AA34" s="1"/>
      <c r="AB34" s="1"/>
      <c r="AC34" s="1"/>
      <c r="AD34" s="1"/>
      <c r="AE34" s="1"/>
    </row>
    <row r="35" spans="1:31" ht="20.399999999999999" x14ac:dyDescent="0.3">
      <c r="A35" s="1" t="s">
        <v>119</v>
      </c>
      <c r="B35" s="2" t="s">
        <v>49</v>
      </c>
      <c r="C35" s="3" t="s">
        <v>120</v>
      </c>
      <c r="D35" s="4" t="s">
        <v>51</v>
      </c>
      <c r="E35" s="5" t="s">
        <v>80</v>
      </c>
      <c r="F35" s="5" t="s">
        <v>57</v>
      </c>
      <c r="G35" s="6">
        <v>2</v>
      </c>
      <c r="H35" s="4" t="s">
        <v>54</v>
      </c>
      <c r="I35" s="1"/>
      <c r="J35" s="1"/>
      <c r="K35" s="1">
        <v>3</v>
      </c>
      <c r="L35" s="1"/>
      <c r="M35" s="8">
        <f t="shared" si="3"/>
        <v>0.66666666666666663</v>
      </c>
      <c r="N35" s="1">
        <v>8</v>
      </c>
      <c r="O35" s="1">
        <f>SUM(K35:L35)</f>
        <v>3</v>
      </c>
      <c r="P35" s="1">
        <v>1</v>
      </c>
      <c r="Q35" s="1">
        <v>3</v>
      </c>
      <c r="R35" s="1"/>
      <c r="S35" s="1"/>
      <c r="T35" s="1"/>
      <c r="U35" s="1"/>
      <c r="V35" s="1"/>
      <c r="W35" s="1"/>
      <c r="X35" s="1"/>
      <c r="Y35" s="1"/>
      <c r="Z35" s="1"/>
      <c r="AA35" s="1"/>
      <c r="AB35" s="1"/>
      <c r="AC35" s="1"/>
      <c r="AD35" s="1"/>
      <c r="AE35" s="1"/>
    </row>
    <row r="36" spans="1:31" x14ac:dyDescent="0.3">
      <c r="A36" s="86" t="s">
        <v>121</v>
      </c>
      <c r="B36" s="87"/>
      <c r="C36" s="87"/>
      <c r="D36" s="87"/>
      <c r="E36" s="87"/>
      <c r="F36" s="87"/>
      <c r="G36" s="87"/>
      <c r="H36" s="88"/>
      <c r="I36" s="17">
        <f>SUM(I25:I35)-I34</f>
        <v>0</v>
      </c>
      <c r="J36" s="17">
        <f t="shared" ref="J36:AE36" si="5">SUM(J25:J35)-J34</f>
        <v>0</v>
      </c>
      <c r="K36" s="17">
        <f t="shared" si="5"/>
        <v>21</v>
      </c>
      <c r="L36" s="17">
        <f>SUM(L25:L35)-L34</f>
        <v>8</v>
      </c>
      <c r="M36" s="18">
        <f t="shared" si="5"/>
        <v>6.6666666666666661</v>
      </c>
      <c r="N36" s="17">
        <f>SUM(N25:N35)-N34</f>
        <v>80</v>
      </c>
      <c r="O36" s="17">
        <f>SUM(O25:O35)-O34</f>
        <v>29</v>
      </c>
      <c r="P36" s="17">
        <f t="shared" si="5"/>
        <v>10</v>
      </c>
      <c r="Q36" s="17">
        <f t="shared" si="5"/>
        <v>9</v>
      </c>
      <c r="R36" s="17">
        <f t="shared" si="5"/>
        <v>12</v>
      </c>
      <c r="S36" s="17">
        <f t="shared" si="5"/>
        <v>2</v>
      </c>
      <c r="T36" s="17">
        <f t="shared" si="5"/>
        <v>0</v>
      </c>
      <c r="U36" s="17">
        <f t="shared" si="5"/>
        <v>0</v>
      </c>
      <c r="V36" s="17">
        <f t="shared" si="5"/>
        <v>3</v>
      </c>
      <c r="W36" s="17">
        <f t="shared" si="5"/>
        <v>3</v>
      </c>
      <c r="X36" s="17">
        <f t="shared" si="5"/>
        <v>0</v>
      </c>
      <c r="Y36" s="17">
        <f t="shared" si="5"/>
        <v>0</v>
      </c>
      <c r="Z36" s="17">
        <f t="shared" si="5"/>
        <v>0</v>
      </c>
      <c r="AA36" s="17">
        <f t="shared" si="5"/>
        <v>0</v>
      </c>
      <c r="AB36" s="17">
        <f t="shared" si="5"/>
        <v>0</v>
      </c>
      <c r="AC36" s="17">
        <f t="shared" si="5"/>
        <v>0</v>
      </c>
      <c r="AD36" s="17">
        <f t="shared" si="5"/>
        <v>0</v>
      </c>
      <c r="AE36" s="17">
        <f t="shared" si="5"/>
        <v>0</v>
      </c>
    </row>
    <row r="37" spans="1:31" x14ac:dyDescent="0.3">
      <c r="A37" s="86" t="s">
        <v>94</v>
      </c>
      <c r="B37" s="87"/>
      <c r="C37" s="87"/>
      <c r="D37" s="87"/>
      <c r="E37" s="87"/>
      <c r="F37" s="87"/>
      <c r="G37" s="87"/>
      <c r="H37" s="88"/>
      <c r="I37" s="17">
        <f>SUM(I25:I35)</f>
        <v>0</v>
      </c>
      <c r="J37" s="17">
        <f t="shared" ref="J37:AE37" si="6">SUM(J25:J35)</f>
        <v>0</v>
      </c>
      <c r="K37" s="17">
        <f t="shared" si="6"/>
        <v>21</v>
      </c>
      <c r="L37" s="17">
        <f t="shared" si="6"/>
        <v>10</v>
      </c>
      <c r="M37" s="17">
        <f t="shared" si="6"/>
        <v>10</v>
      </c>
      <c r="N37" s="17">
        <f>SUM(N25:N35)</f>
        <v>120</v>
      </c>
      <c r="O37" s="17">
        <f t="shared" si="6"/>
        <v>31</v>
      </c>
      <c r="P37" s="17">
        <f t="shared" si="6"/>
        <v>11</v>
      </c>
      <c r="Q37" s="17">
        <f t="shared" si="6"/>
        <v>9</v>
      </c>
      <c r="R37" s="17">
        <f t="shared" si="6"/>
        <v>12</v>
      </c>
      <c r="S37" s="17">
        <f t="shared" si="6"/>
        <v>4</v>
      </c>
      <c r="T37" s="17">
        <f t="shared" si="6"/>
        <v>0</v>
      </c>
      <c r="U37" s="17">
        <f t="shared" si="6"/>
        <v>0</v>
      </c>
      <c r="V37" s="17">
        <f t="shared" si="6"/>
        <v>3</v>
      </c>
      <c r="W37" s="17">
        <f t="shared" si="6"/>
        <v>3</v>
      </c>
      <c r="X37" s="17">
        <f t="shared" si="6"/>
        <v>0</v>
      </c>
      <c r="Y37" s="17">
        <f t="shared" si="6"/>
        <v>0</v>
      </c>
      <c r="Z37" s="17">
        <f t="shared" si="6"/>
        <v>0</v>
      </c>
      <c r="AA37" s="17">
        <f t="shared" si="6"/>
        <v>0</v>
      </c>
      <c r="AB37" s="17">
        <f t="shared" si="6"/>
        <v>0</v>
      </c>
      <c r="AC37" s="17">
        <f t="shared" si="6"/>
        <v>0</v>
      </c>
      <c r="AD37" s="17">
        <f t="shared" si="6"/>
        <v>0</v>
      </c>
      <c r="AE37" s="17">
        <f t="shared" si="6"/>
        <v>0</v>
      </c>
    </row>
    <row r="38" spans="1:31" x14ac:dyDescent="0.3">
      <c r="A38" s="80" t="s">
        <v>122</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2"/>
    </row>
    <row r="39" spans="1:31" ht="20.399999999999999" x14ac:dyDescent="0.3">
      <c r="A39" s="1" t="s">
        <v>123</v>
      </c>
      <c r="B39" s="2" t="s">
        <v>49</v>
      </c>
      <c r="C39" s="3" t="s">
        <v>124</v>
      </c>
      <c r="D39" s="4" t="s">
        <v>51</v>
      </c>
      <c r="E39" s="5" t="s">
        <v>111</v>
      </c>
      <c r="F39" s="5" t="s">
        <v>65</v>
      </c>
      <c r="G39" s="6">
        <v>3</v>
      </c>
      <c r="H39" s="4" t="s">
        <v>54</v>
      </c>
      <c r="I39" s="1"/>
      <c r="J39" s="1"/>
      <c r="K39" s="1">
        <v>3</v>
      </c>
      <c r="L39" s="1"/>
      <c r="M39" s="8">
        <f t="shared" ref="M39:M48" si="7">N39/12</f>
        <v>0.66666666666666663</v>
      </c>
      <c r="N39" s="1">
        <v>8</v>
      </c>
      <c r="O39" s="1">
        <f>SUM(K39:L39)</f>
        <v>3</v>
      </c>
      <c r="P39" s="1">
        <v>1</v>
      </c>
      <c r="Q39" s="1">
        <v>3</v>
      </c>
      <c r="R39" s="1"/>
      <c r="S39" s="1"/>
      <c r="T39" s="1"/>
      <c r="U39" s="1"/>
      <c r="V39" s="1"/>
      <c r="W39" s="1"/>
      <c r="X39" s="1"/>
      <c r="Y39" s="1"/>
      <c r="Z39" s="1"/>
      <c r="AA39" s="1"/>
      <c r="AB39" s="1"/>
      <c r="AC39" s="1"/>
      <c r="AD39" s="1"/>
      <c r="AE39" s="1"/>
    </row>
    <row r="40" spans="1:31" ht="20.399999999999999" x14ac:dyDescent="0.3">
      <c r="A40" s="1" t="s">
        <v>125</v>
      </c>
      <c r="B40" s="2" t="s">
        <v>49</v>
      </c>
      <c r="C40" s="3" t="s">
        <v>126</v>
      </c>
      <c r="D40" s="4" t="s">
        <v>51</v>
      </c>
      <c r="E40" s="5"/>
      <c r="F40" s="5" t="s">
        <v>127</v>
      </c>
      <c r="G40" s="6">
        <v>3</v>
      </c>
      <c r="H40" s="4" t="s">
        <v>54</v>
      </c>
      <c r="I40" s="1"/>
      <c r="J40" s="1"/>
      <c r="K40" s="1">
        <v>3</v>
      </c>
      <c r="L40" s="1"/>
      <c r="M40" s="8">
        <f t="shared" si="7"/>
        <v>0.66666666666666663</v>
      </c>
      <c r="N40" s="1">
        <v>8</v>
      </c>
      <c r="O40" s="1">
        <f t="shared" ref="O40:O48" si="8">SUM(K40:L40)</f>
        <v>3</v>
      </c>
      <c r="P40" s="1">
        <v>1</v>
      </c>
      <c r="Q40" s="1"/>
      <c r="R40" s="1">
        <v>3</v>
      </c>
      <c r="S40" s="1"/>
      <c r="T40" s="1"/>
      <c r="U40" s="1"/>
      <c r="V40" s="1"/>
      <c r="W40" s="1"/>
      <c r="X40" s="1"/>
      <c r="Y40" s="1"/>
      <c r="Z40" s="1"/>
      <c r="AA40" s="1"/>
      <c r="AB40" s="1"/>
      <c r="AC40" s="1"/>
      <c r="AD40" s="1"/>
      <c r="AE40" s="1"/>
    </row>
    <row r="41" spans="1:31" ht="20.399999999999999" x14ac:dyDescent="0.3">
      <c r="A41" s="1" t="s">
        <v>128</v>
      </c>
      <c r="B41" s="2" t="s">
        <v>49</v>
      </c>
      <c r="C41" s="3" t="s">
        <v>129</v>
      </c>
      <c r="D41" s="4" t="s">
        <v>51</v>
      </c>
      <c r="E41" s="5" t="s">
        <v>102</v>
      </c>
      <c r="F41" s="5" t="s">
        <v>60</v>
      </c>
      <c r="G41" s="6">
        <v>3</v>
      </c>
      <c r="H41" s="4" t="s">
        <v>54</v>
      </c>
      <c r="I41" s="1"/>
      <c r="J41" s="1"/>
      <c r="K41" s="1">
        <v>3</v>
      </c>
      <c r="L41" s="1"/>
      <c r="M41" s="8">
        <f t="shared" si="7"/>
        <v>0.66666666666666663</v>
      </c>
      <c r="N41" s="1">
        <v>8</v>
      </c>
      <c r="O41" s="1">
        <f t="shared" si="8"/>
        <v>3</v>
      </c>
      <c r="P41" s="1">
        <v>1</v>
      </c>
      <c r="Q41" s="1"/>
      <c r="R41" s="1"/>
      <c r="S41" s="1"/>
      <c r="T41" s="1"/>
      <c r="U41" s="1">
        <v>3</v>
      </c>
      <c r="V41" s="1"/>
      <c r="W41" s="1"/>
      <c r="X41" s="1"/>
      <c r="Y41" s="1"/>
      <c r="Z41" s="1"/>
      <c r="AA41" s="1"/>
      <c r="AB41" s="1"/>
      <c r="AC41" s="1"/>
      <c r="AD41" s="1"/>
      <c r="AE41" s="1"/>
    </row>
    <row r="42" spans="1:31" ht="20.399999999999999" x14ac:dyDescent="0.3">
      <c r="A42" s="1" t="s">
        <v>130</v>
      </c>
      <c r="B42" s="2" t="s">
        <v>49</v>
      </c>
      <c r="C42" s="3" t="s">
        <v>131</v>
      </c>
      <c r="D42" s="4" t="s">
        <v>51</v>
      </c>
      <c r="E42" s="5" t="s">
        <v>132</v>
      </c>
      <c r="F42" s="5" t="s">
        <v>65</v>
      </c>
      <c r="G42" s="6">
        <v>3</v>
      </c>
      <c r="H42" s="4" t="s">
        <v>54</v>
      </c>
      <c r="I42" s="1"/>
      <c r="J42" s="1"/>
      <c r="K42" s="1">
        <v>2</v>
      </c>
      <c r="L42" s="1"/>
      <c r="M42" s="8">
        <f t="shared" si="7"/>
        <v>0.66666666666666663</v>
      </c>
      <c r="N42" s="1">
        <v>8</v>
      </c>
      <c r="O42" s="1">
        <f t="shared" si="8"/>
        <v>2</v>
      </c>
      <c r="P42" s="1">
        <v>1</v>
      </c>
      <c r="Q42" s="1"/>
      <c r="R42" s="1"/>
      <c r="S42" s="1"/>
      <c r="T42" s="1"/>
      <c r="U42" s="1"/>
      <c r="V42" s="1"/>
      <c r="W42" s="1"/>
      <c r="X42" s="1"/>
      <c r="Y42" s="1"/>
      <c r="Z42" s="1"/>
      <c r="AA42" s="1">
        <v>2</v>
      </c>
      <c r="AB42" s="1"/>
      <c r="AC42" s="1"/>
      <c r="AD42" s="1"/>
      <c r="AE42" s="1"/>
    </row>
    <row r="43" spans="1:31" ht="20.399999999999999" x14ac:dyDescent="0.3">
      <c r="A43" s="1" t="s">
        <v>133</v>
      </c>
      <c r="B43" s="2" t="s">
        <v>49</v>
      </c>
      <c r="C43" s="3" t="s">
        <v>134</v>
      </c>
      <c r="D43" s="4" t="s">
        <v>51</v>
      </c>
      <c r="E43" s="5" t="s">
        <v>132</v>
      </c>
      <c r="F43" s="5" t="s">
        <v>65</v>
      </c>
      <c r="G43" s="6">
        <v>3</v>
      </c>
      <c r="H43" s="4" t="s">
        <v>54</v>
      </c>
      <c r="I43" s="1"/>
      <c r="J43" s="1"/>
      <c r="K43" s="1">
        <v>3</v>
      </c>
      <c r="L43" s="1"/>
      <c r="M43" s="8">
        <f t="shared" si="7"/>
        <v>0.66666666666666663</v>
      </c>
      <c r="N43" s="1">
        <v>8</v>
      </c>
      <c r="O43" s="1">
        <f t="shared" si="8"/>
        <v>3</v>
      </c>
      <c r="P43" s="1">
        <v>1</v>
      </c>
      <c r="Q43" s="1"/>
      <c r="R43" s="1"/>
      <c r="S43" s="1"/>
      <c r="T43" s="1"/>
      <c r="U43" s="1"/>
      <c r="V43" s="1"/>
      <c r="W43" s="1"/>
      <c r="X43" s="1"/>
      <c r="Y43" s="1"/>
      <c r="Z43" s="1">
        <v>3</v>
      </c>
      <c r="AA43" s="1"/>
      <c r="AB43" s="1"/>
      <c r="AC43" s="1"/>
      <c r="AD43" s="1"/>
      <c r="AE43" s="1"/>
    </row>
    <row r="44" spans="1:31" ht="20.399999999999999" x14ac:dyDescent="0.3">
      <c r="A44" s="1" t="s">
        <v>135</v>
      </c>
      <c r="B44" s="2" t="s">
        <v>49</v>
      </c>
      <c r="C44" s="3" t="s">
        <v>136</v>
      </c>
      <c r="D44" s="4" t="s">
        <v>51</v>
      </c>
      <c r="E44" s="5" t="s">
        <v>132</v>
      </c>
      <c r="F44" s="5" t="s">
        <v>137</v>
      </c>
      <c r="G44" s="6">
        <v>3</v>
      </c>
      <c r="H44" s="4" t="s">
        <v>69</v>
      </c>
      <c r="I44" s="1"/>
      <c r="J44" s="1"/>
      <c r="K44" s="1"/>
      <c r="L44" s="1">
        <v>4</v>
      </c>
      <c r="M44" s="8">
        <f t="shared" si="7"/>
        <v>3.3333333333333335</v>
      </c>
      <c r="N44" s="1">
        <v>40</v>
      </c>
      <c r="O44" s="1">
        <f t="shared" si="8"/>
        <v>4</v>
      </c>
      <c r="P44" s="1">
        <v>1</v>
      </c>
      <c r="Q44" s="1"/>
      <c r="R44" s="1"/>
      <c r="S44" s="1"/>
      <c r="T44" s="1"/>
      <c r="U44" s="1"/>
      <c r="V44" s="1"/>
      <c r="W44" s="1"/>
      <c r="X44" s="1"/>
      <c r="Y44" s="1"/>
      <c r="Z44" s="1">
        <v>4</v>
      </c>
      <c r="AA44" s="1"/>
      <c r="AB44" s="1"/>
      <c r="AC44" s="1"/>
      <c r="AD44" s="1"/>
      <c r="AE44" s="1"/>
    </row>
    <row r="45" spans="1:31" ht="20.399999999999999" x14ac:dyDescent="0.3">
      <c r="A45" s="1" t="s">
        <v>138</v>
      </c>
      <c r="B45" s="2" t="s">
        <v>49</v>
      </c>
      <c r="C45" s="3" t="s">
        <v>139</v>
      </c>
      <c r="D45" s="4" t="s">
        <v>51</v>
      </c>
      <c r="E45" s="5" t="s">
        <v>132</v>
      </c>
      <c r="F45" s="5" t="s">
        <v>140</v>
      </c>
      <c r="G45" s="6">
        <v>3</v>
      </c>
      <c r="H45" s="4" t="s">
        <v>54</v>
      </c>
      <c r="I45" s="1"/>
      <c r="J45" s="1"/>
      <c r="K45" s="1">
        <v>2</v>
      </c>
      <c r="L45" s="1"/>
      <c r="M45" s="8">
        <f t="shared" si="7"/>
        <v>0.66666666666666663</v>
      </c>
      <c r="N45" s="1">
        <v>8</v>
      </c>
      <c r="O45" s="1">
        <f t="shared" si="8"/>
        <v>2</v>
      </c>
      <c r="P45" s="1">
        <v>1</v>
      </c>
      <c r="Q45" s="1"/>
      <c r="R45" s="1"/>
      <c r="S45" s="1"/>
      <c r="T45" s="1"/>
      <c r="U45" s="1"/>
      <c r="V45" s="1"/>
      <c r="W45" s="1"/>
      <c r="X45" s="1"/>
      <c r="Y45" s="1"/>
      <c r="Z45" s="1"/>
      <c r="AA45" s="1">
        <v>2</v>
      </c>
      <c r="AB45" s="1"/>
      <c r="AC45" s="1"/>
      <c r="AD45" s="1"/>
      <c r="AE45" s="1"/>
    </row>
    <row r="46" spans="1:31" ht="20.399999999999999" x14ac:dyDescent="0.3">
      <c r="A46" s="1" t="s">
        <v>141</v>
      </c>
      <c r="B46" s="2" t="s">
        <v>49</v>
      </c>
      <c r="C46" s="3" t="s">
        <v>142</v>
      </c>
      <c r="D46" s="4" t="s">
        <v>51</v>
      </c>
      <c r="E46" s="5" t="s">
        <v>132</v>
      </c>
      <c r="F46" s="5" t="s">
        <v>140</v>
      </c>
      <c r="G46" s="6">
        <v>3</v>
      </c>
      <c r="H46" s="4" t="s">
        <v>54</v>
      </c>
      <c r="I46" s="1"/>
      <c r="J46" s="1"/>
      <c r="K46" s="1">
        <v>3</v>
      </c>
      <c r="L46" s="1"/>
      <c r="M46" s="8">
        <f t="shared" si="7"/>
        <v>0.66666666666666663</v>
      </c>
      <c r="N46" s="1">
        <v>8</v>
      </c>
      <c r="O46" s="1">
        <f t="shared" si="8"/>
        <v>3</v>
      </c>
      <c r="P46" s="1">
        <v>1</v>
      </c>
      <c r="Q46" s="1"/>
      <c r="R46" s="1"/>
      <c r="S46" s="1"/>
      <c r="T46" s="1"/>
      <c r="U46" s="1"/>
      <c r="V46" s="1"/>
      <c r="W46" s="1"/>
      <c r="X46" s="1"/>
      <c r="Y46" s="1"/>
      <c r="Z46" s="1">
        <v>3</v>
      </c>
      <c r="AA46" s="1"/>
      <c r="AB46" s="1"/>
      <c r="AC46" s="1"/>
      <c r="AD46" s="1"/>
      <c r="AE46" s="1"/>
    </row>
    <row r="47" spans="1:31" ht="20.399999999999999" x14ac:dyDescent="0.3">
      <c r="A47" s="1" t="s">
        <v>143</v>
      </c>
      <c r="B47" s="2" t="s">
        <v>49</v>
      </c>
      <c r="C47" s="3" t="s">
        <v>144</v>
      </c>
      <c r="D47" s="4" t="s">
        <v>51</v>
      </c>
      <c r="E47" s="5" t="s">
        <v>132</v>
      </c>
      <c r="F47" s="5" t="s">
        <v>145</v>
      </c>
      <c r="G47" s="6">
        <v>3</v>
      </c>
      <c r="H47" s="4" t="s">
        <v>69</v>
      </c>
      <c r="I47" s="1"/>
      <c r="J47" s="1"/>
      <c r="K47" s="1"/>
      <c r="L47" s="1">
        <v>4</v>
      </c>
      <c r="M47" s="8">
        <f t="shared" si="7"/>
        <v>3.3333333333333335</v>
      </c>
      <c r="N47" s="1">
        <v>40</v>
      </c>
      <c r="O47" s="1">
        <f t="shared" si="8"/>
        <v>4</v>
      </c>
      <c r="P47" s="1">
        <v>1</v>
      </c>
      <c r="Q47" s="1"/>
      <c r="R47" s="1"/>
      <c r="S47" s="1"/>
      <c r="T47" s="1"/>
      <c r="U47" s="1"/>
      <c r="V47" s="1"/>
      <c r="W47" s="1"/>
      <c r="X47" s="1"/>
      <c r="Y47" s="1"/>
      <c r="Z47" s="1">
        <v>4</v>
      </c>
      <c r="AA47" s="1"/>
      <c r="AB47" s="1"/>
      <c r="AC47" s="1"/>
      <c r="AD47" s="1"/>
      <c r="AE47" s="1"/>
    </row>
    <row r="48" spans="1:31" ht="20.399999999999999" x14ac:dyDescent="0.3">
      <c r="A48" s="1" t="s">
        <v>146</v>
      </c>
      <c r="B48" s="2" t="s">
        <v>49</v>
      </c>
      <c r="C48" s="3" t="s">
        <v>147</v>
      </c>
      <c r="D48" s="4" t="s">
        <v>51</v>
      </c>
      <c r="E48" s="5"/>
      <c r="F48" s="5" t="s">
        <v>148</v>
      </c>
      <c r="G48" s="6">
        <v>3</v>
      </c>
      <c r="H48" s="4" t="s">
        <v>69</v>
      </c>
      <c r="I48" s="1"/>
      <c r="J48" s="1"/>
      <c r="K48" s="1"/>
      <c r="L48" s="1">
        <v>3</v>
      </c>
      <c r="M48" s="8">
        <f t="shared" si="7"/>
        <v>0.66666666666666663</v>
      </c>
      <c r="N48" s="1">
        <v>8</v>
      </c>
      <c r="O48" s="1">
        <f t="shared" si="8"/>
        <v>3</v>
      </c>
      <c r="P48" s="1">
        <v>1</v>
      </c>
      <c r="Q48" s="1"/>
      <c r="R48" s="1"/>
      <c r="S48" s="1"/>
      <c r="T48" s="1">
        <v>3</v>
      </c>
      <c r="U48" s="1"/>
      <c r="V48" s="1"/>
      <c r="W48" s="1"/>
      <c r="X48" s="1"/>
      <c r="Y48" s="1"/>
      <c r="Z48" s="1"/>
      <c r="AA48" s="1"/>
      <c r="AB48" s="1"/>
      <c r="AC48" s="1"/>
      <c r="AD48" s="1"/>
      <c r="AE48" s="1"/>
    </row>
    <row r="49" spans="1:31" x14ac:dyDescent="0.3">
      <c r="A49" s="86" t="s">
        <v>149</v>
      </c>
      <c r="B49" s="87"/>
      <c r="C49" s="87"/>
      <c r="D49" s="87"/>
      <c r="E49" s="87"/>
      <c r="F49" s="87"/>
      <c r="G49" s="87"/>
      <c r="H49" s="88"/>
      <c r="I49" s="17">
        <f>SUM(I39:I48)-I44-I47</f>
        <v>0</v>
      </c>
      <c r="J49" s="17">
        <f t="shared" ref="J49:AE49" si="9">SUM(J39:J48)-J44-J47</f>
        <v>0</v>
      </c>
      <c r="K49" s="17">
        <f t="shared" si="9"/>
        <v>19</v>
      </c>
      <c r="L49" s="17">
        <f t="shared" si="9"/>
        <v>3</v>
      </c>
      <c r="M49" s="18">
        <f t="shared" si="9"/>
        <v>5.3333333333333321</v>
      </c>
      <c r="N49" s="17">
        <f t="shared" si="9"/>
        <v>64</v>
      </c>
      <c r="O49" s="17">
        <f t="shared" si="9"/>
        <v>22</v>
      </c>
      <c r="P49" s="17">
        <f t="shared" si="9"/>
        <v>8</v>
      </c>
      <c r="Q49" s="17">
        <f t="shared" si="9"/>
        <v>3</v>
      </c>
      <c r="R49" s="17">
        <f t="shared" si="9"/>
        <v>3</v>
      </c>
      <c r="S49" s="17">
        <f t="shared" si="9"/>
        <v>0</v>
      </c>
      <c r="T49" s="17">
        <f t="shared" si="9"/>
        <v>3</v>
      </c>
      <c r="U49" s="17">
        <f t="shared" si="9"/>
        <v>3</v>
      </c>
      <c r="V49" s="17">
        <f t="shared" si="9"/>
        <v>0</v>
      </c>
      <c r="W49" s="17">
        <f t="shared" si="9"/>
        <v>0</v>
      </c>
      <c r="X49" s="17">
        <f t="shared" si="9"/>
        <v>0</v>
      </c>
      <c r="Y49" s="17">
        <f t="shared" si="9"/>
        <v>0</v>
      </c>
      <c r="Z49" s="17">
        <f t="shared" si="9"/>
        <v>6</v>
      </c>
      <c r="AA49" s="17">
        <f t="shared" si="9"/>
        <v>4</v>
      </c>
      <c r="AB49" s="17">
        <f t="shared" si="9"/>
        <v>0</v>
      </c>
      <c r="AC49" s="17">
        <f t="shared" si="9"/>
        <v>0</v>
      </c>
      <c r="AD49" s="17">
        <f t="shared" si="9"/>
        <v>0</v>
      </c>
      <c r="AE49" s="17">
        <f t="shared" si="9"/>
        <v>0</v>
      </c>
    </row>
    <row r="50" spans="1:31" x14ac:dyDescent="0.3">
      <c r="A50" s="86" t="s">
        <v>94</v>
      </c>
      <c r="B50" s="87"/>
      <c r="C50" s="87"/>
      <c r="D50" s="87"/>
      <c r="E50" s="87"/>
      <c r="F50" s="87"/>
      <c r="G50" s="87"/>
      <c r="H50" s="88"/>
      <c r="I50" s="17">
        <f>SUM(I39:I48)</f>
        <v>0</v>
      </c>
      <c r="J50" s="17">
        <f t="shared" ref="J50:AE50" si="10">SUM(J39:J48)</f>
        <v>0</v>
      </c>
      <c r="K50" s="17">
        <f t="shared" si="10"/>
        <v>19</v>
      </c>
      <c r="L50" s="17">
        <f t="shared" si="10"/>
        <v>11</v>
      </c>
      <c r="M50" s="17">
        <f t="shared" si="10"/>
        <v>12</v>
      </c>
      <c r="N50" s="17">
        <f t="shared" si="10"/>
        <v>144</v>
      </c>
      <c r="O50" s="17">
        <f t="shared" si="10"/>
        <v>30</v>
      </c>
      <c r="P50" s="17">
        <f t="shared" si="10"/>
        <v>10</v>
      </c>
      <c r="Q50" s="17">
        <f t="shared" si="10"/>
        <v>3</v>
      </c>
      <c r="R50" s="17">
        <f t="shared" si="10"/>
        <v>3</v>
      </c>
      <c r="S50" s="17">
        <f t="shared" si="10"/>
        <v>0</v>
      </c>
      <c r="T50" s="17">
        <f t="shared" si="10"/>
        <v>3</v>
      </c>
      <c r="U50" s="17">
        <f t="shared" si="10"/>
        <v>3</v>
      </c>
      <c r="V50" s="17">
        <f t="shared" si="10"/>
        <v>0</v>
      </c>
      <c r="W50" s="17">
        <f t="shared" si="10"/>
        <v>0</v>
      </c>
      <c r="X50" s="17">
        <f t="shared" si="10"/>
        <v>0</v>
      </c>
      <c r="Y50" s="17">
        <f t="shared" si="10"/>
        <v>0</v>
      </c>
      <c r="Z50" s="17">
        <f t="shared" si="10"/>
        <v>14</v>
      </c>
      <c r="AA50" s="17">
        <f t="shared" si="10"/>
        <v>4</v>
      </c>
      <c r="AB50" s="17">
        <f t="shared" si="10"/>
        <v>0</v>
      </c>
      <c r="AC50" s="17">
        <f t="shared" si="10"/>
        <v>0</v>
      </c>
      <c r="AD50" s="17">
        <f t="shared" si="10"/>
        <v>0</v>
      </c>
      <c r="AE50" s="17">
        <f t="shared" si="10"/>
        <v>0</v>
      </c>
    </row>
    <row r="51" spans="1:31" x14ac:dyDescent="0.3">
      <c r="A51" s="80" t="s">
        <v>150</v>
      </c>
      <c r="B51" s="81"/>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2"/>
    </row>
    <row r="52" spans="1:31" ht="20.399999999999999" x14ac:dyDescent="0.3">
      <c r="A52" s="1" t="s">
        <v>151</v>
      </c>
      <c r="B52" s="2" t="s">
        <v>79</v>
      </c>
      <c r="C52" s="3" t="s">
        <v>152</v>
      </c>
      <c r="D52" s="4" t="s">
        <v>51</v>
      </c>
      <c r="E52" s="5"/>
      <c r="F52" s="5" t="s">
        <v>153</v>
      </c>
      <c r="G52" s="6">
        <v>4</v>
      </c>
      <c r="H52" s="4" t="s">
        <v>54</v>
      </c>
      <c r="I52" s="1"/>
      <c r="J52" s="1"/>
      <c r="K52" s="1">
        <v>3</v>
      </c>
      <c r="L52" s="1"/>
      <c r="M52" s="8">
        <f t="shared" ref="M52:M61" si="11">N52/12</f>
        <v>0.66666666666666663</v>
      </c>
      <c r="N52" s="1">
        <v>8</v>
      </c>
      <c r="O52" s="1">
        <f>SUM(K52:L52)</f>
        <v>3</v>
      </c>
      <c r="P52" s="1">
        <v>1</v>
      </c>
      <c r="Q52" s="1"/>
      <c r="R52" s="1"/>
      <c r="S52" s="1"/>
      <c r="T52" s="1"/>
      <c r="U52" s="1"/>
      <c r="V52" s="1"/>
      <c r="W52" s="1"/>
      <c r="X52" s="1">
        <v>3</v>
      </c>
      <c r="Y52" s="1"/>
      <c r="Z52" s="1"/>
      <c r="AA52" s="1"/>
      <c r="AB52" s="1"/>
      <c r="AC52" s="1"/>
      <c r="AD52" s="1"/>
      <c r="AE52" s="1"/>
    </row>
    <row r="53" spans="1:31" ht="20.399999999999999" x14ac:dyDescent="0.3">
      <c r="A53" s="1" t="s">
        <v>154</v>
      </c>
      <c r="B53" s="2" t="s">
        <v>49</v>
      </c>
      <c r="C53" s="3" t="s">
        <v>155</v>
      </c>
      <c r="D53" s="4" t="s">
        <v>51</v>
      </c>
      <c r="E53" s="5" t="s">
        <v>131</v>
      </c>
      <c r="F53" s="5" t="s">
        <v>65</v>
      </c>
      <c r="G53" s="6">
        <v>4</v>
      </c>
      <c r="H53" s="4" t="s">
        <v>54</v>
      </c>
      <c r="I53" s="1"/>
      <c r="J53" s="1"/>
      <c r="K53" s="1">
        <v>2</v>
      </c>
      <c r="L53" s="1"/>
      <c r="M53" s="8">
        <f t="shared" si="11"/>
        <v>0.66666666666666663</v>
      </c>
      <c r="N53" s="1">
        <v>8</v>
      </c>
      <c r="O53" s="1">
        <f t="shared" ref="O53:O61" si="12">SUM(K53:L53)</f>
        <v>2</v>
      </c>
      <c r="P53" s="1">
        <v>1</v>
      </c>
      <c r="Q53" s="1"/>
      <c r="R53" s="1"/>
      <c r="S53" s="1"/>
      <c r="T53" s="1"/>
      <c r="U53" s="1"/>
      <c r="V53" s="1"/>
      <c r="W53" s="1"/>
      <c r="X53" s="1"/>
      <c r="Y53" s="1"/>
      <c r="Z53" s="1"/>
      <c r="AA53" s="1">
        <v>2</v>
      </c>
      <c r="AB53" s="1"/>
      <c r="AC53" s="1"/>
      <c r="AD53" s="1"/>
      <c r="AE53" s="1"/>
    </row>
    <row r="54" spans="1:31" ht="20.399999999999999" x14ac:dyDescent="0.3">
      <c r="A54" s="1" t="s">
        <v>156</v>
      </c>
      <c r="B54" s="2" t="s">
        <v>49</v>
      </c>
      <c r="C54" s="3" t="s">
        <v>157</v>
      </c>
      <c r="D54" s="4" t="s">
        <v>51</v>
      </c>
      <c r="E54" s="5" t="s">
        <v>134</v>
      </c>
      <c r="F54" s="5" t="s">
        <v>65</v>
      </c>
      <c r="G54" s="6">
        <v>4</v>
      </c>
      <c r="H54" s="4" t="s">
        <v>54</v>
      </c>
      <c r="I54" s="1"/>
      <c r="J54" s="1"/>
      <c r="K54" s="1">
        <v>3</v>
      </c>
      <c r="L54" s="1"/>
      <c r="M54" s="8">
        <f t="shared" si="11"/>
        <v>0.66666666666666663</v>
      </c>
      <c r="N54" s="1">
        <v>8</v>
      </c>
      <c r="O54" s="1">
        <f t="shared" si="12"/>
        <v>3</v>
      </c>
      <c r="P54" s="1">
        <v>1</v>
      </c>
      <c r="Q54" s="1"/>
      <c r="R54" s="1"/>
      <c r="S54" s="1"/>
      <c r="T54" s="1"/>
      <c r="U54" s="1"/>
      <c r="V54" s="1"/>
      <c r="W54" s="1"/>
      <c r="X54" s="1"/>
      <c r="Y54" s="1"/>
      <c r="Z54" s="1">
        <v>3</v>
      </c>
      <c r="AA54" s="1"/>
      <c r="AB54" s="1"/>
      <c r="AC54" s="1"/>
      <c r="AD54" s="1"/>
      <c r="AE54" s="1"/>
    </row>
    <row r="55" spans="1:31" ht="20.399999999999999" x14ac:dyDescent="0.3">
      <c r="A55" s="1" t="s">
        <v>158</v>
      </c>
      <c r="B55" s="2" t="s">
        <v>49</v>
      </c>
      <c r="C55" s="3" t="s">
        <v>159</v>
      </c>
      <c r="D55" s="4" t="s">
        <v>51</v>
      </c>
      <c r="E55" s="5" t="s">
        <v>160</v>
      </c>
      <c r="F55" s="5" t="s">
        <v>137</v>
      </c>
      <c r="G55" s="6">
        <v>4</v>
      </c>
      <c r="H55" s="4" t="s">
        <v>69</v>
      </c>
      <c r="I55" s="1"/>
      <c r="J55" s="1"/>
      <c r="K55" s="1"/>
      <c r="L55" s="1">
        <v>4</v>
      </c>
      <c r="M55" s="8">
        <f t="shared" si="11"/>
        <v>3.3333333333333335</v>
      </c>
      <c r="N55" s="1">
        <v>40</v>
      </c>
      <c r="O55" s="1">
        <f t="shared" si="12"/>
        <v>4</v>
      </c>
      <c r="P55" s="1">
        <v>1</v>
      </c>
      <c r="Q55" s="1"/>
      <c r="R55" s="1"/>
      <c r="S55" s="1"/>
      <c r="T55" s="1"/>
      <c r="U55" s="1"/>
      <c r="V55" s="1"/>
      <c r="W55" s="1"/>
      <c r="X55" s="1"/>
      <c r="Y55" s="1"/>
      <c r="Z55" s="1">
        <v>4</v>
      </c>
      <c r="AA55" s="1"/>
      <c r="AB55" s="1"/>
      <c r="AC55" s="1"/>
      <c r="AD55" s="1"/>
      <c r="AE55" s="1"/>
    </row>
    <row r="56" spans="1:31" ht="20.399999999999999" x14ac:dyDescent="0.3">
      <c r="A56" s="1" t="s">
        <v>161</v>
      </c>
      <c r="B56" s="2" t="s">
        <v>49</v>
      </c>
      <c r="C56" s="3" t="s">
        <v>162</v>
      </c>
      <c r="D56" s="4" t="s">
        <v>51</v>
      </c>
      <c r="E56" s="5" t="s">
        <v>139</v>
      </c>
      <c r="F56" s="5" t="s">
        <v>140</v>
      </c>
      <c r="G56" s="6">
        <v>4</v>
      </c>
      <c r="H56" s="4" t="s">
        <v>54</v>
      </c>
      <c r="I56" s="1"/>
      <c r="J56" s="1"/>
      <c r="K56" s="1">
        <v>2</v>
      </c>
      <c r="L56" s="1"/>
      <c r="M56" s="8">
        <f t="shared" si="11"/>
        <v>0.66666666666666663</v>
      </c>
      <c r="N56" s="1">
        <v>8</v>
      </c>
      <c r="O56" s="1">
        <f t="shared" si="12"/>
        <v>2</v>
      </c>
      <c r="P56" s="1">
        <v>1</v>
      </c>
      <c r="Q56" s="1"/>
      <c r="R56" s="1"/>
      <c r="S56" s="1"/>
      <c r="T56" s="1"/>
      <c r="U56" s="1"/>
      <c r="V56" s="1"/>
      <c r="W56" s="1"/>
      <c r="X56" s="1"/>
      <c r="Y56" s="1"/>
      <c r="Z56" s="1"/>
      <c r="AA56" s="1">
        <v>2</v>
      </c>
      <c r="AB56" s="1"/>
      <c r="AC56" s="1"/>
      <c r="AD56" s="1"/>
      <c r="AE56" s="1"/>
    </row>
    <row r="57" spans="1:31" ht="20.399999999999999" x14ac:dyDescent="0.3">
      <c r="A57" s="1" t="s">
        <v>163</v>
      </c>
      <c r="B57" s="2" t="s">
        <v>49</v>
      </c>
      <c r="C57" s="3" t="s">
        <v>164</v>
      </c>
      <c r="D57" s="4" t="s">
        <v>51</v>
      </c>
      <c r="E57" s="5" t="s">
        <v>142</v>
      </c>
      <c r="F57" s="5" t="s">
        <v>140</v>
      </c>
      <c r="G57" s="6">
        <v>4</v>
      </c>
      <c r="H57" s="4" t="s">
        <v>54</v>
      </c>
      <c r="I57" s="1"/>
      <c r="J57" s="1"/>
      <c r="K57" s="1">
        <v>3</v>
      </c>
      <c r="L57" s="1"/>
      <c r="M57" s="8">
        <f t="shared" si="11"/>
        <v>0.66666666666666663</v>
      </c>
      <c r="N57" s="1">
        <v>8</v>
      </c>
      <c r="O57" s="1">
        <f t="shared" si="12"/>
        <v>3</v>
      </c>
      <c r="P57" s="1">
        <v>1</v>
      </c>
      <c r="Q57" s="1"/>
      <c r="R57" s="1"/>
      <c r="S57" s="1"/>
      <c r="T57" s="1"/>
      <c r="U57" s="1"/>
      <c r="V57" s="1"/>
      <c r="W57" s="1"/>
      <c r="X57" s="1"/>
      <c r="Y57" s="1"/>
      <c r="Z57" s="1">
        <v>3</v>
      </c>
      <c r="AA57" s="1"/>
      <c r="AB57" s="1"/>
      <c r="AC57" s="1"/>
      <c r="AD57" s="1"/>
      <c r="AE57" s="1"/>
    </row>
    <row r="58" spans="1:31" ht="20.399999999999999" x14ac:dyDescent="0.3">
      <c r="A58" s="1" t="s">
        <v>165</v>
      </c>
      <c r="B58" s="2" t="s">
        <v>49</v>
      </c>
      <c r="C58" s="3" t="s">
        <v>166</v>
      </c>
      <c r="D58" s="4" t="s">
        <v>51</v>
      </c>
      <c r="E58" s="5" t="s">
        <v>167</v>
      </c>
      <c r="F58" s="5" t="s">
        <v>145</v>
      </c>
      <c r="G58" s="6">
        <v>4</v>
      </c>
      <c r="H58" s="4" t="s">
        <v>69</v>
      </c>
      <c r="I58" s="1"/>
      <c r="J58" s="1"/>
      <c r="K58" s="1"/>
      <c r="L58" s="1">
        <v>4</v>
      </c>
      <c r="M58" s="8">
        <f t="shared" si="11"/>
        <v>3.3333333333333335</v>
      </c>
      <c r="N58" s="1">
        <v>40</v>
      </c>
      <c r="O58" s="1">
        <f t="shared" si="12"/>
        <v>4</v>
      </c>
      <c r="P58" s="1">
        <v>1</v>
      </c>
      <c r="Q58" s="1"/>
      <c r="R58" s="1"/>
      <c r="S58" s="1"/>
      <c r="T58" s="1"/>
      <c r="U58" s="1"/>
      <c r="V58" s="1"/>
      <c r="W58" s="1"/>
      <c r="X58" s="1"/>
      <c r="Y58" s="1"/>
      <c r="Z58" s="1">
        <v>4</v>
      </c>
      <c r="AA58" s="1"/>
      <c r="AB58" s="1"/>
      <c r="AC58" s="1"/>
      <c r="AD58" s="1"/>
      <c r="AE58" s="1"/>
    </row>
    <row r="59" spans="1:31" ht="20.399999999999999" x14ac:dyDescent="0.3">
      <c r="A59" s="1" t="s">
        <v>168</v>
      </c>
      <c r="B59" s="2" t="s">
        <v>49</v>
      </c>
      <c r="C59" s="3" t="s">
        <v>169</v>
      </c>
      <c r="D59" s="4" t="s">
        <v>51</v>
      </c>
      <c r="E59" s="5" t="s">
        <v>126</v>
      </c>
      <c r="F59" s="5" t="s">
        <v>127</v>
      </c>
      <c r="G59" s="6">
        <v>4</v>
      </c>
      <c r="H59" s="4" t="s">
        <v>54</v>
      </c>
      <c r="I59" s="1"/>
      <c r="J59" s="1"/>
      <c r="K59" s="1">
        <v>3</v>
      </c>
      <c r="L59" s="1"/>
      <c r="M59" s="8">
        <f t="shared" si="11"/>
        <v>0.66666666666666663</v>
      </c>
      <c r="N59" s="1">
        <v>8</v>
      </c>
      <c r="O59" s="1">
        <f t="shared" si="12"/>
        <v>3</v>
      </c>
      <c r="P59" s="1">
        <v>1</v>
      </c>
      <c r="Q59" s="1"/>
      <c r="R59" s="1">
        <v>3</v>
      </c>
      <c r="S59" s="1"/>
      <c r="T59" s="1"/>
      <c r="U59" s="1"/>
      <c r="V59" s="1"/>
      <c r="W59" s="1"/>
      <c r="X59" s="1"/>
      <c r="Y59" s="1"/>
      <c r="Z59" s="1"/>
      <c r="AA59" s="1"/>
      <c r="AB59" s="1"/>
      <c r="AC59" s="1"/>
      <c r="AD59" s="1"/>
      <c r="AE59" s="1"/>
    </row>
    <row r="60" spans="1:31" ht="20.399999999999999" x14ac:dyDescent="0.3">
      <c r="A60" s="1" t="s">
        <v>170</v>
      </c>
      <c r="B60" s="2" t="s">
        <v>49</v>
      </c>
      <c r="C60" s="3" t="s">
        <v>171</v>
      </c>
      <c r="D60" s="4" t="s">
        <v>24</v>
      </c>
      <c r="E60" s="5"/>
      <c r="F60" s="5"/>
      <c r="G60" s="6">
        <v>5</v>
      </c>
      <c r="H60" s="4" t="s">
        <v>69</v>
      </c>
      <c r="I60" s="1"/>
      <c r="J60" s="1"/>
      <c r="K60" s="1">
        <v>0</v>
      </c>
      <c r="L60" s="1">
        <v>3</v>
      </c>
      <c r="M60" s="8">
        <f>N60/12</f>
        <v>0.66666666666666663</v>
      </c>
      <c r="N60" s="1">
        <v>8</v>
      </c>
      <c r="O60" s="1">
        <f>SUM(K60:L60)</f>
        <v>3</v>
      </c>
      <c r="P60" s="1">
        <v>1</v>
      </c>
      <c r="Q60" s="1"/>
      <c r="R60" s="1"/>
      <c r="S60" s="1"/>
      <c r="T60" s="1"/>
      <c r="U60" s="1"/>
      <c r="V60" s="1"/>
      <c r="W60" s="1"/>
      <c r="X60" s="1"/>
      <c r="Y60" s="1"/>
      <c r="Z60" s="1"/>
      <c r="AA60" s="1"/>
      <c r="AB60" s="1"/>
      <c r="AC60" s="1"/>
      <c r="AD60" s="1">
        <v>3</v>
      </c>
      <c r="AE60" s="1"/>
    </row>
    <row r="61" spans="1:31" ht="20.399999999999999" x14ac:dyDescent="0.3">
      <c r="A61" s="1" t="s">
        <v>170</v>
      </c>
      <c r="B61" s="2" t="s">
        <v>49</v>
      </c>
      <c r="C61" s="3" t="s">
        <v>171</v>
      </c>
      <c r="D61" s="4" t="s">
        <v>24</v>
      </c>
      <c r="E61" s="5"/>
      <c r="F61" s="5"/>
      <c r="G61" s="6">
        <v>4</v>
      </c>
      <c r="H61" s="4" t="s">
        <v>69</v>
      </c>
      <c r="I61" s="1"/>
      <c r="J61" s="1"/>
      <c r="K61" s="1"/>
      <c r="L61" s="1">
        <v>3</v>
      </c>
      <c r="M61" s="8">
        <f t="shared" si="11"/>
        <v>0.66666666666666663</v>
      </c>
      <c r="N61" s="1">
        <v>8</v>
      </c>
      <c r="O61" s="1">
        <f t="shared" si="12"/>
        <v>3</v>
      </c>
      <c r="P61" s="1">
        <v>1</v>
      </c>
      <c r="Q61" s="1"/>
      <c r="R61" s="1"/>
      <c r="S61" s="1"/>
      <c r="T61" s="1"/>
      <c r="U61" s="1"/>
      <c r="V61" s="1"/>
      <c r="W61" s="1"/>
      <c r="X61" s="1"/>
      <c r="Y61" s="1"/>
      <c r="Z61" s="1"/>
      <c r="AA61" s="1"/>
      <c r="AB61" s="1"/>
      <c r="AC61" s="1"/>
      <c r="AD61" s="1">
        <v>3</v>
      </c>
      <c r="AE61" s="1"/>
    </row>
    <row r="62" spans="1:31" ht="15.75" customHeight="1" x14ac:dyDescent="0.3">
      <c r="A62" s="86" t="s">
        <v>121</v>
      </c>
      <c r="B62" s="87"/>
      <c r="C62" s="87"/>
      <c r="D62" s="87"/>
      <c r="E62" s="87"/>
      <c r="F62" s="87"/>
      <c r="G62" s="87"/>
      <c r="H62" s="88"/>
      <c r="I62" s="17">
        <f t="shared" ref="I62:AE62" si="13">SUM(I52:I61)-I55-I58</f>
        <v>0</v>
      </c>
      <c r="J62" s="17">
        <f t="shared" si="13"/>
        <v>0</v>
      </c>
      <c r="K62" s="17">
        <f t="shared" si="13"/>
        <v>16</v>
      </c>
      <c r="L62" s="17">
        <f t="shared" si="13"/>
        <v>6</v>
      </c>
      <c r="M62" s="18">
        <f t="shared" si="13"/>
        <v>5.3333333333333321</v>
      </c>
      <c r="N62" s="17">
        <f t="shared" si="13"/>
        <v>64</v>
      </c>
      <c r="O62" s="17">
        <f t="shared" si="13"/>
        <v>22</v>
      </c>
      <c r="P62" s="17">
        <f t="shared" si="13"/>
        <v>8</v>
      </c>
      <c r="Q62" s="17">
        <f t="shared" si="13"/>
        <v>0</v>
      </c>
      <c r="R62" s="17">
        <f t="shared" si="13"/>
        <v>3</v>
      </c>
      <c r="S62" s="17">
        <f t="shared" si="13"/>
        <v>0</v>
      </c>
      <c r="T62" s="17">
        <f t="shared" si="13"/>
        <v>0</v>
      </c>
      <c r="U62" s="17">
        <f t="shared" si="13"/>
        <v>0</v>
      </c>
      <c r="V62" s="17">
        <f t="shared" si="13"/>
        <v>0</v>
      </c>
      <c r="W62" s="17">
        <f t="shared" si="13"/>
        <v>0</v>
      </c>
      <c r="X62" s="17">
        <f t="shared" si="13"/>
        <v>3</v>
      </c>
      <c r="Y62" s="17">
        <f t="shared" si="13"/>
        <v>0</v>
      </c>
      <c r="Z62" s="17">
        <f t="shared" si="13"/>
        <v>6</v>
      </c>
      <c r="AA62" s="17">
        <f t="shared" si="13"/>
        <v>4</v>
      </c>
      <c r="AB62" s="17">
        <f t="shared" si="13"/>
        <v>0</v>
      </c>
      <c r="AC62" s="17">
        <f t="shared" si="13"/>
        <v>0</v>
      </c>
      <c r="AD62" s="17">
        <f t="shared" si="13"/>
        <v>6</v>
      </c>
      <c r="AE62" s="17">
        <f t="shared" si="13"/>
        <v>0</v>
      </c>
    </row>
    <row r="63" spans="1:31" ht="15.75" customHeight="1" x14ac:dyDescent="0.3">
      <c r="A63" s="86" t="s">
        <v>94</v>
      </c>
      <c r="B63" s="87"/>
      <c r="C63" s="87"/>
      <c r="D63" s="87"/>
      <c r="E63" s="87"/>
      <c r="F63" s="87"/>
      <c r="G63" s="87"/>
      <c r="H63" s="88"/>
      <c r="I63" s="17">
        <f t="shared" ref="I63:AE63" si="14">SUM(I52:I61)</f>
        <v>0</v>
      </c>
      <c r="J63" s="17">
        <f t="shared" si="14"/>
        <v>0</v>
      </c>
      <c r="K63" s="17">
        <f t="shared" si="14"/>
        <v>16</v>
      </c>
      <c r="L63" s="17">
        <f t="shared" si="14"/>
        <v>14</v>
      </c>
      <c r="M63" s="18">
        <f t="shared" si="14"/>
        <v>12</v>
      </c>
      <c r="N63" s="17">
        <f t="shared" si="14"/>
        <v>144</v>
      </c>
      <c r="O63" s="17">
        <f t="shared" si="14"/>
        <v>30</v>
      </c>
      <c r="P63" s="17">
        <f t="shared" si="14"/>
        <v>10</v>
      </c>
      <c r="Q63" s="17">
        <f t="shared" si="14"/>
        <v>0</v>
      </c>
      <c r="R63" s="17">
        <f t="shared" si="14"/>
        <v>3</v>
      </c>
      <c r="S63" s="17">
        <f t="shared" si="14"/>
        <v>0</v>
      </c>
      <c r="T63" s="17">
        <f t="shared" si="14"/>
        <v>0</v>
      </c>
      <c r="U63" s="17">
        <f t="shared" si="14"/>
        <v>0</v>
      </c>
      <c r="V63" s="17">
        <f t="shared" si="14"/>
        <v>0</v>
      </c>
      <c r="W63" s="17">
        <f t="shared" si="14"/>
        <v>0</v>
      </c>
      <c r="X63" s="17">
        <f t="shared" si="14"/>
        <v>3</v>
      </c>
      <c r="Y63" s="17">
        <f t="shared" si="14"/>
        <v>0</v>
      </c>
      <c r="Z63" s="17">
        <f t="shared" si="14"/>
        <v>14</v>
      </c>
      <c r="AA63" s="17">
        <f t="shared" si="14"/>
        <v>4</v>
      </c>
      <c r="AB63" s="17">
        <f t="shared" si="14"/>
        <v>0</v>
      </c>
      <c r="AC63" s="17">
        <f t="shared" si="14"/>
        <v>0</v>
      </c>
      <c r="AD63" s="17">
        <f t="shared" si="14"/>
        <v>6</v>
      </c>
      <c r="AE63" s="17">
        <f t="shared" si="14"/>
        <v>0</v>
      </c>
    </row>
    <row r="64" spans="1:31" x14ac:dyDescent="0.3">
      <c r="A64" s="80" t="s">
        <v>172</v>
      </c>
      <c r="B64" s="81"/>
      <c r="C64" s="81"/>
      <c r="D64" s="81"/>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2"/>
    </row>
    <row r="65" spans="1:31" ht="20.399999999999999" x14ac:dyDescent="0.3">
      <c r="A65" s="1" t="s">
        <v>173</v>
      </c>
      <c r="B65" s="2" t="s">
        <v>49</v>
      </c>
      <c r="C65" s="3" t="s">
        <v>174</v>
      </c>
      <c r="D65" s="4" t="s">
        <v>51</v>
      </c>
      <c r="E65" s="5" t="s">
        <v>86</v>
      </c>
      <c r="F65" s="5" t="s">
        <v>175</v>
      </c>
      <c r="G65" s="6">
        <v>5</v>
      </c>
      <c r="H65" s="4" t="s">
        <v>54</v>
      </c>
      <c r="I65" s="1"/>
      <c r="J65" s="1"/>
      <c r="K65" s="1">
        <v>3</v>
      </c>
      <c r="L65" s="1"/>
      <c r="M65" s="8">
        <f t="shared" ref="M65:M74" si="15">N65/12</f>
        <v>0.66666666666666663</v>
      </c>
      <c r="N65" s="1">
        <v>8</v>
      </c>
      <c r="O65" s="1">
        <f>SUM(K65:L65)</f>
        <v>3</v>
      </c>
      <c r="P65" s="1">
        <v>1</v>
      </c>
      <c r="Q65" s="1"/>
      <c r="R65" s="1"/>
      <c r="S65" s="1"/>
      <c r="T65" s="1"/>
      <c r="U65" s="1"/>
      <c r="V65" s="1"/>
      <c r="W65" s="1"/>
      <c r="X65" s="1">
        <v>3</v>
      </c>
      <c r="Y65" s="1"/>
      <c r="Z65" s="1"/>
      <c r="AA65" s="1"/>
      <c r="AB65" s="1"/>
      <c r="AC65" s="1"/>
      <c r="AD65" s="1"/>
      <c r="AE65" s="1"/>
    </row>
    <row r="66" spans="1:31" ht="20.399999999999999" x14ac:dyDescent="0.3">
      <c r="A66" s="1" t="s">
        <v>176</v>
      </c>
      <c r="B66" s="2" t="s">
        <v>49</v>
      </c>
      <c r="C66" s="3" t="s">
        <v>177</v>
      </c>
      <c r="D66" s="4" t="s">
        <v>51</v>
      </c>
      <c r="E66" s="5"/>
      <c r="F66" s="5" t="s">
        <v>60</v>
      </c>
      <c r="G66" s="6">
        <v>5</v>
      </c>
      <c r="H66" s="4" t="s">
        <v>69</v>
      </c>
      <c r="I66" s="1"/>
      <c r="J66" s="1"/>
      <c r="K66" s="1"/>
      <c r="L66" s="1">
        <v>3</v>
      </c>
      <c r="M66" s="8">
        <f t="shared" si="15"/>
        <v>1.3333333333333333</v>
      </c>
      <c r="N66" s="1">
        <v>16</v>
      </c>
      <c r="O66" s="1">
        <f t="shared" ref="O66:O74" si="16">SUM(K66:L66)</f>
        <v>3</v>
      </c>
      <c r="P66" s="1">
        <v>1</v>
      </c>
      <c r="Q66" s="1"/>
      <c r="R66" s="1"/>
      <c r="S66" s="1"/>
      <c r="T66" s="1"/>
      <c r="U66" s="1"/>
      <c r="V66" s="1"/>
      <c r="W66" s="1"/>
      <c r="X66" s="1"/>
      <c r="Y66" s="1">
        <v>3</v>
      </c>
      <c r="Z66" s="1"/>
      <c r="AA66" s="1"/>
      <c r="AB66" s="1"/>
      <c r="AC66" s="1"/>
      <c r="AD66" s="1"/>
      <c r="AE66" s="1"/>
    </row>
    <row r="67" spans="1:31" ht="20.399999999999999" x14ac:dyDescent="0.3">
      <c r="A67" s="1" t="s">
        <v>178</v>
      </c>
      <c r="B67" s="2" t="s">
        <v>49</v>
      </c>
      <c r="C67" s="3" t="s">
        <v>179</v>
      </c>
      <c r="D67" s="4" t="s">
        <v>51</v>
      </c>
      <c r="E67" s="5" t="s">
        <v>169</v>
      </c>
      <c r="F67" s="5" t="s">
        <v>127</v>
      </c>
      <c r="G67" s="6">
        <v>5</v>
      </c>
      <c r="H67" s="4" t="s">
        <v>54</v>
      </c>
      <c r="I67" s="1"/>
      <c r="J67" s="1"/>
      <c r="K67" s="1">
        <v>3</v>
      </c>
      <c r="L67" s="1"/>
      <c r="M67" s="8">
        <f t="shared" si="15"/>
        <v>0.66666666666666663</v>
      </c>
      <c r="N67" s="1">
        <v>8</v>
      </c>
      <c r="O67" s="1">
        <f t="shared" si="16"/>
        <v>3</v>
      </c>
      <c r="P67" s="1">
        <v>1</v>
      </c>
      <c r="Q67" s="1"/>
      <c r="R67" s="1"/>
      <c r="S67" s="1"/>
      <c r="T67" s="1"/>
      <c r="U67" s="1"/>
      <c r="V67" s="1"/>
      <c r="W67" s="1"/>
      <c r="X67" s="1"/>
      <c r="Y67" s="1">
        <v>3</v>
      </c>
      <c r="Z67" s="1"/>
      <c r="AA67" s="1"/>
      <c r="AB67" s="1"/>
      <c r="AC67" s="1"/>
      <c r="AD67" s="1"/>
      <c r="AE67" s="1"/>
    </row>
    <row r="68" spans="1:31" ht="20.399999999999999" x14ac:dyDescent="0.3">
      <c r="A68" s="1" t="s">
        <v>180</v>
      </c>
      <c r="B68" s="2" t="s">
        <v>49</v>
      </c>
      <c r="C68" s="3" t="s">
        <v>181</v>
      </c>
      <c r="D68" s="4" t="s">
        <v>51</v>
      </c>
      <c r="E68" s="5" t="s">
        <v>132</v>
      </c>
      <c r="F68" s="5" t="s">
        <v>127</v>
      </c>
      <c r="G68" s="6">
        <v>5</v>
      </c>
      <c r="H68" s="4" t="s">
        <v>54</v>
      </c>
      <c r="I68" s="1"/>
      <c r="J68" s="1"/>
      <c r="K68" s="1">
        <v>2</v>
      </c>
      <c r="L68" s="1"/>
      <c r="M68" s="8">
        <f t="shared" si="15"/>
        <v>0.66666666666666663</v>
      </c>
      <c r="N68" s="1">
        <v>8</v>
      </c>
      <c r="O68" s="1">
        <f t="shared" si="16"/>
        <v>2</v>
      </c>
      <c r="P68" s="1">
        <v>1</v>
      </c>
      <c r="Q68" s="1"/>
      <c r="R68" s="1"/>
      <c r="S68" s="1"/>
      <c r="T68" s="1"/>
      <c r="U68" s="1"/>
      <c r="V68" s="1"/>
      <c r="W68" s="1"/>
      <c r="X68" s="1"/>
      <c r="Y68" s="1"/>
      <c r="Z68" s="1"/>
      <c r="AA68" s="1">
        <v>2</v>
      </c>
      <c r="AB68" s="1"/>
      <c r="AC68" s="1"/>
      <c r="AD68" s="1"/>
      <c r="AE68" s="1"/>
    </row>
    <row r="69" spans="1:31" ht="20.399999999999999" x14ac:dyDescent="0.3">
      <c r="A69" s="1" t="s">
        <v>182</v>
      </c>
      <c r="B69" s="2" t="s">
        <v>49</v>
      </c>
      <c r="C69" s="3" t="s">
        <v>183</v>
      </c>
      <c r="D69" s="4" t="s">
        <v>51</v>
      </c>
      <c r="E69" s="5" t="s">
        <v>132</v>
      </c>
      <c r="F69" s="5" t="s">
        <v>127</v>
      </c>
      <c r="G69" s="6">
        <v>5</v>
      </c>
      <c r="H69" s="4" t="s">
        <v>54</v>
      </c>
      <c r="I69" s="1"/>
      <c r="J69" s="1"/>
      <c r="K69" s="1">
        <v>3</v>
      </c>
      <c r="L69" s="1"/>
      <c r="M69" s="8">
        <f t="shared" si="15"/>
        <v>0.66666666666666663</v>
      </c>
      <c r="N69" s="1">
        <v>8</v>
      </c>
      <c r="O69" s="1">
        <f t="shared" si="16"/>
        <v>3</v>
      </c>
      <c r="P69" s="1">
        <v>1</v>
      </c>
      <c r="Q69" s="1"/>
      <c r="R69" s="1"/>
      <c r="S69" s="1"/>
      <c r="T69" s="1"/>
      <c r="U69" s="1"/>
      <c r="V69" s="1"/>
      <c r="W69" s="1"/>
      <c r="X69" s="1"/>
      <c r="Y69" s="1"/>
      <c r="Z69" s="1">
        <v>3</v>
      </c>
      <c r="AA69" s="1"/>
      <c r="AB69" s="1"/>
      <c r="AC69" s="1"/>
      <c r="AD69" s="1"/>
      <c r="AE69" s="1"/>
    </row>
    <row r="70" spans="1:31" ht="20.399999999999999" x14ac:dyDescent="0.3">
      <c r="A70" s="1" t="s">
        <v>184</v>
      </c>
      <c r="B70" s="2" t="s">
        <v>49</v>
      </c>
      <c r="C70" s="3" t="s">
        <v>185</v>
      </c>
      <c r="D70" s="4" t="s">
        <v>51</v>
      </c>
      <c r="E70" s="5" t="s">
        <v>132</v>
      </c>
      <c r="F70" s="5" t="s">
        <v>100</v>
      </c>
      <c r="G70" s="6">
        <v>5</v>
      </c>
      <c r="H70" s="4" t="s">
        <v>69</v>
      </c>
      <c r="I70" s="1"/>
      <c r="J70" s="1"/>
      <c r="K70" s="1"/>
      <c r="L70" s="1">
        <v>4</v>
      </c>
      <c r="M70" s="8">
        <f t="shared" si="15"/>
        <v>3.3333333333333335</v>
      </c>
      <c r="N70" s="1">
        <v>40</v>
      </c>
      <c r="O70" s="1">
        <f t="shared" si="16"/>
        <v>4</v>
      </c>
      <c r="P70" s="1">
        <v>1</v>
      </c>
      <c r="Q70" s="1"/>
      <c r="R70" s="1"/>
      <c r="S70" s="1"/>
      <c r="T70" s="1"/>
      <c r="U70" s="1"/>
      <c r="V70" s="1"/>
      <c r="W70" s="1"/>
      <c r="X70" s="1"/>
      <c r="Y70" s="1"/>
      <c r="Z70" s="1">
        <v>4</v>
      </c>
      <c r="AA70" s="1"/>
      <c r="AB70" s="1"/>
      <c r="AC70" s="1"/>
      <c r="AD70" s="1"/>
      <c r="AE70" s="1"/>
    </row>
    <row r="71" spans="1:31" ht="20.399999999999999" x14ac:dyDescent="0.3">
      <c r="A71" s="1" t="s">
        <v>186</v>
      </c>
      <c r="B71" s="2" t="s">
        <v>49</v>
      </c>
      <c r="C71" s="3" t="s">
        <v>187</v>
      </c>
      <c r="D71" s="4" t="s">
        <v>51</v>
      </c>
      <c r="E71" s="5" t="s">
        <v>188</v>
      </c>
      <c r="F71" s="5" t="s">
        <v>140</v>
      </c>
      <c r="G71" s="6">
        <v>5</v>
      </c>
      <c r="H71" s="4" t="s">
        <v>54</v>
      </c>
      <c r="I71" s="1"/>
      <c r="J71" s="1"/>
      <c r="K71" s="1">
        <v>2</v>
      </c>
      <c r="L71" s="1"/>
      <c r="M71" s="8">
        <f t="shared" si="15"/>
        <v>0.66666666666666663</v>
      </c>
      <c r="N71" s="1">
        <v>8</v>
      </c>
      <c r="O71" s="1">
        <f t="shared" si="16"/>
        <v>2</v>
      </c>
      <c r="P71" s="1">
        <v>1</v>
      </c>
      <c r="Q71" s="1"/>
      <c r="R71" s="1"/>
      <c r="S71" s="1"/>
      <c r="T71" s="1"/>
      <c r="U71" s="1"/>
      <c r="V71" s="1"/>
      <c r="W71" s="1"/>
      <c r="X71" s="1"/>
      <c r="Y71" s="1"/>
      <c r="Z71" s="1"/>
      <c r="AA71" s="1">
        <v>2</v>
      </c>
      <c r="AB71" s="1"/>
      <c r="AC71" s="1"/>
      <c r="AD71" s="1"/>
      <c r="AE71" s="1"/>
    </row>
    <row r="72" spans="1:31" ht="20.399999999999999" x14ac:dyDescent="0.3">
      <c r="A72" s="1" t="s">
        <v>189</v>
      </c>
      <c r="B72" s="2" t="s">
        <v>49</v>
      </c>
      <c r="C72" s="3" t="s">
        <v>190</v>
      </c>
      <c r="D72" s="4" t="s">
        <v>51</v>
      </c>
      <c r="E72" s="5" t="s">
        <v>191</v>
      </c>
      <c r="F72" s="5" t="s">
        <v>140</v>
      </c>
      <c r="G72" s="6">
        <v>5</v>
      </c>
      <c r="H72" s="4" t="s">
        <v>54</v>
      </c>
      <c r="I72" s="1"/>
      <c r="J72" s="1"/>
      <c r="K72" s="1">
        <v>3</v>
      </c>
      <c r="L72" s="1"/>
      <c r="M72" s="8">
        <f t="shared" si="15"/>
        <v>0.66666666666666663</v>
      </c>
      <c r="N72" s="1">
        <v>8</v>
      </c>
      <c r="O72" s="1">
        <f t="shared" si="16"/>
        <v>3</v>
      </c>
      <c r="P72" s="1">
        <v>1</v>
      </c>
      <c r="Q72" s="1"/>
      <c r="R72" s="1"/>
      <c r="S72" s="1"/>
      <c r="T72" s="1"/>
      <c r="U72" s="1"/>
      <c r="V72" s="1"/>
      <c r="W72" s="1"/>
      <c r="X72" s="1"/>
      <c r="Y72" s="1"/>
      <c r="Z72" s="1">
        <v>3</v>
      </c>
      <c r="AA72" s="1"/>
      <c r="AB72" s="1"/>
      <c r="AC72" s="1"/>
      <c r="AD72" s="1"/>
      <c r="AE72" s="1"/>
    </row>
    <row r="73" spans="1:31" ht="40.799999999999997" x14ac:dyDescent="0.3">
      <c r="A73" s="1" t="s">
        <v>192</v>
      </c>
      <c r="B73" s="2" t="s">
        <v>49</v>
      </c>
      <c r="C73" s="3" t="s">
        <v>193</v>
      </c>
      <c r="D73" s="4" t="s">
        <v>51</v>
      </c>
      <c r="E73" s="5" t="s">
        <v>194</v>
      </c>
      <c r="F73" s="5" t="s">
        <v>137</v>
      </c>
      <c r="G73" s="6">
        <v>5</v>
      </c>
      <c r="H73" s="4" t="s">
        <v>69</v>
      </c>
      <c r="I73" s="1"/>
      <c r="J73" s="1"/>
      <c r="K73" s="1"/>
      <c r="L73" s="1">
        <v>4</v>
      </c>
      <c r="M73" s="8">
        <f t="shared" si="15"/>
        <v>3.3333333333333335</v>
      </c>
      <c r="N73" s="1">
        <v>40</v>
      </c>
      <c r="O73" s="1">
        <f>SUM(K73:L73)</f>
        <v>4</v>
      </c>
      <c r="P73" s="1">
        <v>1</v>
      </c>
      <c r="Q73" s="1"/>
      <c r="R73" s="1"/>
      <c r="S73" s="1"/>
      <c r="T73" s="1"/>
      <c r="U73" s="1"/>
      <c r="V73" s="1"/>
      <c r="W73" s="1"/>
      <c r="X73" s="1"/>
      <c r="Y73" s="1"/>
      <c r="Z73" s="1">
        <v>4</v>
      </c>
      <c r="AA73" s="1"/>
      <c r="AB73" s="1"/>
      <c r="AC73" s="1"/>
      <c r="AD73" s="1"/>
      <c r="AE73" s="1"/>
    </row>
    <row r="74" spans="1:31" ht="20.399999999999999" x14ac:dyDescent="0.3">
      <c r="A74" s="1" t="s">
        <v>195</v>
      </c>
      <c r="B74" s="2" t="s">
        <v>49</v>
      </c>
      <c r="C74" s="3" t="s">
        <v>196</v>
      </c>
      <c r="D74" s="4" t="s">
        <v>51</v>
      </c>
      <c r="E74" s="5" t="s">
        <v>157</v>
      </c>
      <c r="F74" s="5" t="s">
        <v>65</v>
      </c>
      <c r="G74" s="6">
        <v>5</v>
      </c>
      <c r="H74" s="4" t="s">
        <v>69</v>
      </c>
      <c r="I74" s="1"/>
      <c r="J74" s="1"/>
      <c r="K74" s="1"/>
      <c r="L74" s="1">
        <v>3</v>
      </c>
      <c r="M74" s="8">
        <f t="shared" si="15"/>
        <v>0.66666666666666663</v>
      </c>
      <c r="N74" s="1">
        <v>8</v>
      </c>
      <c r="O74" s="1">
        <f t="shared" si="16"/>
        <v>3</v>
      </c>
      <c r="P74" s="1">
        <v>1</v>
      </c>
      <c r="Q74" s="1"/>
      <c r="R74" s="1"/>
      <c r="S74" s="1"/>
      <c r="T74" s="1"/>
      <c r="U74" s="1"/>
      <c r="V74" s="1"/>
      <c r="W74" s="1"/>
      <c r="X74" s="1"/>
      <c r="Y74" s="1"/>
      <c r="Z74" s="1">
        <v>3</v>
      </c>
      <c r="AA74" s="1"/>
      <c r="AB74" s="1"/>
      <c r="AC74" s="1"/>
      <c r="AD74" s="1"/>
      <c r="AE74" s="1"/>
    </row>
    <row r="75" spans="1:31" x14ac:dyDescent="0.3">
      <c r="A75" s="86" t="s">
        <v>121</v>
      </c>
      <c r="B75" s="87"/>
      <c r="C75" s="87"/>
      <c r="D75" s="87"/>
      <c r="E75" s="87"/>
      <c r="F75" s="87"/>
      <c r="G75" s="87"/>
      <c r="H75" s="88"/>
      <c r="I75" s="17">
        <f t="shared" ref="I75:AE75" si="17">SUM(I65:I74)-I70-I73</f>
        <v>0</v>
      </c>
      <c r="J75" s="17">
        <f t="shared" si="17"/>
        <v>0</v>
      </c>
      <c r="K75" s="17">
        <f t="shared" si="17"/>
        <v>16</v>
      </c>
      <c r="L75" s="17">
        <f t="shared" si="17"/>
        <v>6</v>
      </c>
      <c r="M75" s="18">
        <f t="shared" si="17"/>
        <v>5.9999999999999982</v>
      </c>
      <c r="N75" s="17">
        <f t="shared" si="17"/>
        <v>72</v>
      </c>
      <c r="O75" s="17">
        <f t="shared" si="17"/>
        <v>22</v>
      </c>
      <c r="P75" s="17">
        <f t="shared" si="17"/>
        <v>8</v>
      </c>
      <c r="Q75" s="17">
        <f t="shared" si="17"/>
        <v>0</v>
      </c>
      <c r="R75" s="17">
        <f t="shared" si="17"/>
        <v>0</v>
      </c>
      <c r="S75" s="17">
        <f t="shared" si="17"/>
        <v>0</v>
      </c>
      <c r="T75" s="17">
        <f t="shared" si="17"/>
        <v>0</v>
      </c>
      <c r="U75" s="17">
        <f t="shared" si="17"/>
        <v>0</v>
      </c>
      <c r="V75" s="17">
        <f t="shared" si="17"/>
        <v>0</v>
      </c>
      <c r="W75" s="17">
        <f t="shared" si="17"/>
        <v>0</v>
      </c>
      <c r="X75" s="17">
        <f t="shared" si="17"/>
        <v>3</v>
      </c>
      <c r="Y75" s="17">
        <f t="shared" si="17"/>
        <v>6</v>
      </c>
      <c r="Z75" s="17">
        <f t="shared" si="17"/>
        <v>9</v>
      </c>
      <c r="AA75" s="17">
        <f t="shared" si="17"/>
        <v>4</v>
      </c>
      <c r="AB75" s="17">
        <f t="shared" si="17"/>
        <v>0</v>
      </c>
      <c r="AC75" s="17">
        <f t="shared" si="17"/>
        <v>0</v>
      </c>
      <c r="AD75" s="17">
        <f t="shared" si="17"/>
        <v>0</v>
      </c>
      <c r="AE75" s="17">
        <f t="shared" si="17"/>
        <v>0</v>
      </c>
    </row>
    <row r="76" spans="1:31" x14ac:dyDescent="0.3">
      <c r="A76" s="86" t="s">
        <v>94</v>
      </c>
      <c r="B76" s="87"/>
      <c r="C76" s="87"/>
      <c r="D76" s="87"/>
      <c r="E76" s="87"/>
      <c r="F76" s="87"/>
      <c r="G76" s="87"/>
      <c r="H76" s="88"/>
      <c r="I76" s="17">
        <f t="shared" ref="I76:AE76" si="18">SUM(I65:I74)</f>
        <v>0</v>
      </c>
      <c r="J76" s="17">
        <f t="shared" si="18"/>
        <v>0</v>
      </c>
      <c r="K76" s="17">
        <f t="shared" si="18"/>
        <v>16</v>
      </c>
      <c r="L76" s="17">
        <f t="shared" si="18"/>
        <v>14</v>
      </c>
      <c r="M76" s="17">
        <f t="shared" si="18"/>
        <v>12.666666666666666</v>
      </c>
      <c r="N76" s="17">
        <f t="shared" si="18"/>
        <v>152</v>
      </c>
      <c r="O76" s="17">
        <f t="shared" si="18"/>
        <v>30</v>
      </c>
      <c r="P76" s="17">
        <f t="shared" si="18"/>
        <v>10</v>
      </c>
      <c r="Q76" s="17">
        <f t="shared" si="18"/>
        <v>0</v>
      </c>
      <c r="R76" s="17">
        <f t="shared" si="18"/>
        <v>0</v>
      </c>
      <c r="S76" s="17">
        <f t="shared" si="18"/>
        <v>0</v>
      </c>
      <c r="T76" s="17">
        <f t="shared" si="18"/>
        <v>0</v>
      </c>
      <c r="U76" s="17">
        <f t="shared" si="18"/>
        <v>0</v>
      </c>
      <c r="V76" s="17">
        <f t="shared" si="18"/>
        <v>0</v>
      </c>
      <c r="W76" s="17">
        <f t="shared" si="18"/>
        <v>0</v>
      </c>
      <c r="X76" s="17">
        <f t="shared" si="18"/>
        <v>3</v>
      </c>
      <c r="Y76" s="17">
        <f t="shared" si="18"/>
        <v>6</v>
      </c>
      <c r="Z76" s="17">
        <f t="shared" si="18"/>
        <v>17</v>
      </c>
      <c r="AA76" s="17">
        <f t="shared" si="18"/>
        <v>4</v>
      </c>
      <c r="AB76" s="17">
        <f t="shared" si="18"/>
        <v>0</v>
      </c>
      <c r="AC76" s="17">
        <f t="shared" si="18"/>
        <v>0</v>
      </c>
      <c r="AD76" s="17">
        <f t="shared" si="18"/>
        <v>0</v>
      </c>
      <c r="AE76" s="17">
        <f t="shared" si="18"/>
        <v>0</v>
      </c>
    </row>
    <row r="77" spans="1:31" x14ac:dyDescent="0.3">
      <c r="A77" s="80" t="s">
        <v>197</v>
      </c>
      <c r="B77" s="81"/>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2"/>
    </row>
    <row r="78" spans="1:31" ht="30.6" x14ac:dyDescent="0.3">
      <c r="A78" s="1" t="s">
        <v>198</v>
      </c>
      <c r="B78" s="2" t="s">
        <v>49</v>
      </c>
      <c r="C78" s="3" t="s">
        <v>199</v>
      </c>
      <c r="D78" s="4" t="s">
        <v>51</v>
      </c>
      <c r="E78" s="5" t="s">
        <v>174</v>
      </c>
      <c r="F78" s="5" t="s">
        <v>57</v>
      </c>
      <c r="G78" s="6">
        <v>6</v>
      </c>
      <c r="H78" s="4" t="s">
        <v>54</v>
      </c>
      <c r="I78" s="1"/>
      <c r="J78" s="1"/>
      <c r="K78" s="1"/>
      <c r="L78" s="1">
        <v>3</v>
      </c>
      <c r="M78" s="8">
        <f t="shared" ref="M78:M87" si="19">N78/12</f>
        <v>0.66666666666666663</v>
      </c>
      <c r="N78" s="1">
        <v>8</v>
      </c>
      <c r="O78" s="1">
        <f>SUM(K78:L78)</f>
        <v>3</v>
      </c>
      <c r="P78" s="1">
        <v>1</v>
      </c>
      <c r="Q78" s="1"/>
      <c r="R78" s="1"/>
      <c r="S78" s="1"/>
      <c r="T78" s="1"/>
      <c r="U78" s="1"/>
      <c r="V78" s="1"/>
      <c r="W78" s="1"/>
      <c r="X78" s="1"/>
      <c r="Y78" s="1">
        <v>3</v>
      </c>
      <c r="Z78" s="1"/>
      <c r="AA78" s="1"/>
      <c r="AB78" s="1"/>
      <c r="AC78" s="1"/>
      <c r="AD78" s="1"/>
      <c r="AE78" s="1"/>
    </row>
    <row r="79" spans="1:31" ht="20.399999999999999" x14ac:dyDescent="0.3">
      <c r="A79" s="1" t="s">
        <v>200</v>
      </c>
      <c r="B79" s="2" t="s">
        <v>49</v>
      </c>
      <c r="C79" s="3" t="s">
        <v>201</v>
      </c>
      <c r="D79" s="4" t="s">
        <v>51</v>
      </c>
      <c r="E79" s="5" t="s">
        <v>181</v>
      </c>
      <c r="F79" s="5" t="s">
        <v>127</v>
      </c>
      <c r="G79" s="6">
        <v>6</v>
      </c>
      <c r="H79" s="4" t="s">
        <v>54</v>
      </c>
      <c r="I79" s="1"/>
      <c r="J79" s="1"/>
      <c r="K79" s="1">
        <v>2</v>
      </c>
      <c r="L79" s="1"/>
      <c r="M79" s="8">
        <f t="shared" si="19"/>
        <v>0.66666666666666663</v>
      </c>
      <c r="N79" s="1">
        <v>8</v>
      </c>
      <c r="O79" s="1">
        <f t="shared" ref="O79:O87" si="20">SUM(K79:L79)</f>
        <v>2</v>
      </c>
      <c r="P79" s="1">
        <v>1</v>
      </c>
      <c r="Q79" s="1"/>
      <c r="R79" s="1"/>
      <c r="S79" s="1"/>
      <c r="T79" s="1"/>
      <c r="U79" s="1"/>
      <c r="V79" s="1"/>
      <c r="W79" s="1"/>
      <c r="X79" s="1"/>
      <c r="Y79" s="1"/>
      <c r="Z79" s="1"/>
      <c r="AA79" s="1">
        <v>2</v>
      </c>
      <c r="AB79" s="1"/>
      <c r="AC79" s="1"/>
      <c r="AD79" s="1"/>
      <c r="AE79" s="1"/>
    </row>
    <row r="80" spans="1:31" ht="20.399999999999999" x14ac:dyDescent="0.3">
      <c r="A80" s="1" t="s">
        <v>202</v>
      </c>
      <c r="B80" s="2" t="s">
        <v>49</v>
      </c>
      <c r="C80" s="3" t="s">
        <v>203</v>
      </c>
      <c r="D80" s="4" t="s">
        <v>51</v>
      </c>
      <c r="E80" s="5" t="s">
        <v>183</v>
      </c>
      <c r="F80" s="5" t="s">
        <v>127</v>
      </c>
      <c r="G80" s="6">
        <v>6</v>
      </c>
      <c r="H80" s="4" t="s">
        <v>54</v>
      </c>
      <c r="I80" s="1"/>
      <c r="J80" s="1"/>
      <c r="K80" s="1">
        <v>3</v>
      </c>
      <c r="L80" s="1"/>
      <c r="M80" s="8">
        <f t="shared" si="19"/>
        <v>0.66666666666666663</v>
      </c>
      <c r="N80" s="1">
        <v>8</v>
      </c>
      <c r="O80" s="1">
        <f t="shared" si="20"/>
        <v>3</v>
      </c>
      <c r="P80" s="1">
        <v>1</v>
      </c>
      <c r="Q80" s="1"/>
      <c r="R80" s="1"/>
      <c r="S80" s="1"/>
      <c r="T80" s="1"/>
      <c r="U80" s="1"/>
      <c r="V80" s="1"/>
      <c r="W80" s="1"/>
      <c r="X80" s="1"/>
      <c r="Y80" s="1"/>
      <c r="Z80" s="1">
        <v>3</v>
      </c>
      <c r="AA80" s="1"/>
      <c r="AB80" s="1"/>
      <c r="AC80" s="1"/>
      <c r="AD80" s="1"/>
      <c r="AE80" s="1"/>
    </row>
    <row r="81" spans="1:31" ht="30.6" x14ac:dyDescent="0.3">
      <c r="A81" s="1" t="s">
        <v>204</v>
      </c>
      <c r="B81" s="2" t="s">
        <v>49</v>
      </c>
      <c r="C81" s="3" t="s">
        <v>205</v>
      </c>
      <c r="D81" s="4" t="s">
        <v>51</v>
      </c>
      <c r="E81" s="5" t="s">
        <v>206</v>
      </c>
      <c r="F81" s="5" t="s">
        <v>100</v>
      </c>
      <c r="G81" s="6">
        <v>6</v>
      </c>
      <c r="H81" s="4" t="s">
        <v>69</v>
      </c>
      <c r="I81" s="1"/>
      <c r="J81" s="1"/>
      <c r="K81" s="1"/>
      <c r="L81" s="1">
        <v>4</v>
      </c>
      <c r="M81" s="8">
        <f t="shared" si="19"/>
        <v>3.3333333333333335</v>
      </c>
      <c r="N81" s="1">
        <v>40</v>
      </c>
      <c r="O81" s="1">
        <f t="shared" si="20"/>
        <v>4</v>
      </c>
      <c r="P81" s="1">
        <v>1</v>
      </c>
      <c r="Q81" s="1"/>
      <c r="R81" s="1"/>
      <c r="S81" s="1"/>
      <c r="T81" s="1"/>
      <c r="U81" s="1"/>
      <c r="V81" s="1"/>
      <c r="W81" s="1"/>
      <c r="X81" s="1"/>
      <c r="Y81" s="1"/>
      <c r="Z81" s="1">
        <v>4</v>
      </c>
      <c r="AA81" s="1"/>
      <c r="AB81" s="1"/>
      <c r="AC81" s="1"/>
      <c r="AD81" s="1"/>
      <c r="AE81" s="1"/>
    </row>
    <row r="82" spans="1:31" ht="20.399999999999999" x14ac:dyDescent="0.3">
      <c r="A82" s="1" t="s">
        <v>207</v>
      </c>
      <c r="B82" s="2" t="s">
        <v>49</v>
      </c>
      <c r="C82" s="3" t="s">
        <v>208</v>
      </c>
      <c r="D82" s="4" t="s">
        <v>51</v>
      </c>
      <c r="E82" s="5" t="s">
        <v>132</v>
      </c>
      <c r="F82" s="5" t="s">
        <v>209</v>
      </c>
      <c r="G82" s="6">
        <v>6</v>
      </c>
      <c r="H82" s="4" t="s">
        <v>54</v>
      </c>
      <c r="I82" s="1"/>
      <c r="J82" s="1"/>
      <c r="K82" s="1">
        <v>2</v>
      </c>
      <c r="L82" s="1"/>
      <c r="M82" s="8">
        <f t="shared" si="19"/>
        <v>0.66666666666666663</v>
      </c>
      <c r="N82" s="1">
        <v>8</v>
      </c>
      <c r="O82" s="1">
        <f t="shared" si="20"/>
        <v>2</v>
      </c>
      <c r="P82" s="1">
        <v>1</v>
      </c>
      <c r="Q82" s="1"/>
      <c r="R82" s="1"/>
      <c r="S82" s="1"/>
      <c r="T82" s="1"/>
      <c r="U82" s="1"/>
      <c r="V82" s="1"/>
      <c r="W82" s="1"/>
      <c r="X82" s="1"/>
      <c r="Y82" s="1"/>
      <c r="Z82" s="1"/>
      <c r="AA82" s="1">
        <v>2</v>
      </c>
      <c r="AB82" s="1"/>
      <c r="AC82" s="1"/>
      <c r="AD82" s="1"/>
      <c r="AE82" s="1"/>
    </row>
    <row r="83" spans="1:31" ht="20.399999999999999" x14ac:dyDescent="0.3">
      <c r="A83" s="1" t="s">
        <v>210</v>
      </c>
      <c r="B83" s="2" t="s">
        <v>49</v>
      </c>
      <c r="C83" s="3" t="s">
        <v>211</v>
      </c>
      <c r="D83" s="4" t="s">
        <v>51</v>
      </c>
      <c r="E83" s="5" t="s">
        <v>132</v>
      </c>
      <c r="F83" s="5" t="s">
        <v>209</v>
      </c>
      <c r="G83" s="6">
        <v>6</v>
      </c>
      <c r="H83" s="4" t="s">
        <v>54</v>
      </c>
      <c r="I83" s="1"/>
      <c r="J83" s="1"/>
      <c r="K83" s="1">
        <v>3</v>
      </c>
      <c r="L83" s="1"/>
      <c r="M83" s="8">
        <f t="shared" si="19"/>
        <v>0.66666666666666663</v>
      </c>
      <c r="N83" s="1">
        <v>8</v>
      </c>
      <c r="O83" s="1">
        <f t="shared" si="20"/>
        <v>3</v>
      </c>
      <c r="P83" s="1">
        <v>1</v>
      </c>
      <c r="Q83" s="1"/>
      <c r="R83" s="1"/>
      <c r="S83" s="1"/>
      <c r="T83" s="1"/>
      <c r="U83" s="1"/>
      <c r="V83" s="1"/>
      <c r="W83" s="1"/>
      <c r="X83" s="1"/>
      <c r="Y83" s="1"/>
      <c r="Z83" s="1">
        <v>3</v>
      </c>
      <c r="AA83" s="1"/>
      <c r="AB83" s="1"/>
      <c r="AC83" s="1"/>
      <c r="AD83" s="1"/>
      <c r="AE83" s="1"/>
    </row>
    <row r="84" spans="1:31" ht="20.399999999999999" x14ac:dyDescent="0.3">
      <c r="A84" s="1" t="s">
        <v>212</v>
      </c>
      <c r="B84" s="2" t="s">
        <v>49</v>
      </c>
      <c r="C84" s="3" t="s">
        <v>213</v>
      </c>
      <c r="D84" s="4" t="s">
        <v>51</v>
      </c>
      <c r="E84" s="5" t="s">
        <v>132</v>
      </c>
      <c r="F84" s="5" t="s">
        <v>214</v>
      </c>
      <c r="G84" s="6">
        <v>6</v>
      </c>
      <c r="H84" s="4" t="s">
        <v>69</v>
      </c>
      <c r="I84" s="1"/>
      <c r="J84" s="1"/>
      <c r="K84" s="1"/>
      <c r="L84" s="1">
        <v>4</v>
      </c>
      <c r="M84" s="8">
        <f t="shared" si="19"/>
        <v>3.3333333333333335</v>
      </c>
      <c r="N84" s="1">
        <v>40</v>
      </c>
      <c r="O84" s="1">
        <f t="shared" si="20"/>
        <v>4</v>
      </c>
      <c r="P84" s="1">
        <v>1</v>
      </c>
      <c r="Q84" s="1"/>
      <c r="R84" s="1"/>
      <c r="S84" s="1"/>
      <c r="T84" s="1"/>
      <c r="U84" s="1"/>
      <c r="V84" s="1"/>
      <c r="W84" s="1"/>
      <c r="X84" s="1"/>
      <c r="Y84" s="1"/>
      <c r="Z84" s="1">
        <v>4</v>
      </c>
      <c r="AA84" s="1"/>
      <c r="AB84" s="1"/>
      <c r="AC84" s="1"/>
      <c r="AD84" s="1"/>
      <c r="AE84" s="1"/>
    </row>
    <row r="85" spans="1:31" ht="20.399999999999999" x14ac:dyDescent="0.3">
      <c r="A85" s="1" t="s">
        <v>215</v>
      </c>
      <c r="B85" s="2" t="s">
        <v>49</v>
      </c>
      <c r="C85" s="3" t="s">
        <v>216</v>
      </c>
      <c r="D85" s="4" t="s">
        <v>51</v>
      </c>
      <c r="E85" s="5" t="s">
        <v>187</v>
      </c>
      <c r="F85" s="5" t="s">
        <v>60</v>
      </c>
      <c r="G85" s="6">
        <v>6</v>
      </c>
      <c r="H85" s="4" t="s">
        <v>69</v>
      </c>
      <c r="I85" s="1"/>
      <c r="J85" s="1"/>
      <c r="K85" s="1"/>
      <c r="L85" s="1">
        <v>5</v>
      </c>
      <c r="M85" s="8">
        <f t="shared" si="19"/>
        <v>1.3333333333333333</v>
      </c>
      <c r="N85" s="1">
        <v>16</v>
      </c>
      <c r="O85" s="1">
        <f t="shared" si="20"/>
        <v>5</v>
      </c>
      <c r="P85" s="1">
        <v>1</v>
      </c>
      <c r="Q85" s="1"/>
      <c r="R85" s="1"/>
      <c r="S85" s="1"/>
      <c r="T85" s="1"/>
      <c r="U85" s="1"/>
      <c r="V85" s="1"/>
      <c r="W85" s="1"/>
      <c r="X85" s="1"/>
      <c r="Y85" s="1"/>
      <c r="Z85" s="1"/>
      <c r="AA85" s="1"/>
      <c r="AB85" s="1">
        <v>5</v>
      </c>
      <c r="AC85" s="1"/>
      <c r="AD85" s="1"/>
      <c r="AE85" s="1"/>
    </row>
    <row r="86" spans="1:31" ht="20.399999999999999" x14ac:dyDescent="0.3">
      <c r="A86" s="1" t="s">
        <v>217</v>
      </c>
      <c r="B86" s="2" t="s">
        <v>49</v>
      </c>
      <c r="C86" s="3" t="s">
        <v>218</v>
      </c>
      <c r="D86" s="4" t="s">
        <v>51</v>
      </c>
      <c r="E86" s="5"/>
      <c r="F86" s="5" t="s">
        <v>57</v>
      </c>
      <c r="G86" s="6">
        <v>6</v>
      </c>
      <c r="H86" s="4" t="s">
        <v>54</v>
      </c>
      <c r="I86" s="1"/>
      <c r="J86" s="1"/>
      <c r="K86" s="1">
        <v>2</v>
      </c>
      <c r="L86" s="1"/>
      <c r="M86" s="8">
        <f t="shared" si="19"/>
        <v>0.66666666666666663</v>
      </c>
      <c r="N86" s="1">
        <v>8</v>
      </c>
      <c r="O86" s="1">
        <f t="shared" si="20"/>
        <v>2</v>
      </c>
      <c r="P86" s="1">
        <v>1</v>
      </c>
      <c r="Q86" s="1"/>
      <c r="R86" s="1">
        <v>2</v>
      </c>
      <c r="S86" s="1"/>
      <c r="T86" s="1"/>
      <c r="U86" s="1"/>
      <c r="V86" s="1"/>
      <c r="W86" s="1"/>
      <c r="X86" s="1"/>
      <c r="Y86" s="1"/>
      <c r="Z86" s="1"/>
      <c r="AA86" s="1"/>
      <c r="AB86" s="1"/>
      <c r="AC86" s="1"/>
      <c r="AD86" s="1"/>
      <c r="AE86" s="1"/>
    </row>
    <row r="87" spans="1:31" ht="20.399999999999999" x14ac:dyDescent="0.3">
      <c r="A87" s="1" t="s">
        <v>170</v>
      </c>
      <c r="B87" s="2" t="s">
        <v>49</v>
      </c>
      <c r="C87" s="3" t="s">
        <v>171</v>
      </c>
      <c r="D87" s="4" t="s">
        <v>24</v>
      </c>
      <c r="E87" s="5"/>
      <c r="F87" s="5"/>
      <c r="G87" s="6">
        <v>6</v>
      </c>
      <c r="H87" s="4" t="s">
        <v>69</v>
      </c>
      <c r="I87" s="1"/>
      <c r="J87" s="1"/>
      <c r="K87" s="1">
        <v>3</v>
      </c>
      <c r="L87" s="1"/>
      <c r="M87" s="8">
        <f t="shared" si="19"/>
        <v>0.66666666666666663</v>
      </c>
      <c r="N87" s="1">
        <v>8</v>
      </c>
      <c r="O87" s="1">
        <f t="shared" si="20"/>
        <v>3</v>
      </c>
      <c r="P87" s="1">
        <v>1</v>
      </c>
      <c r="Q87" s="1"/>
      <c r="R87" s="1"/>
      <c r="S87" s="1"/>
      <c r="T87" s="1"/>
      <c r="U87" s="1"/>
      <c r="V87" s="1"/>
      <c r="W87" s="1"/>
      <c r="X87" s="1"/>
      <c r="Y87" s="1"/>
      <c r="Z87" s="1"/>
      <c r="AA87" s="1"/>
      <c r="AB87" s="1"/>
      <c r="AC87" s="1"/>
      <c r="AD87" s="1">
        <v>3</v>
      </c>
      <c r="AE87" s="1"/>
    </row>
    <row r="88" spans="1:31" x14ac:dyDescent="0.3">
      <c r="A88" s="86" t="s">
        <v>121</v>
      </c>
      <c r="B88" s="87"/>
      <c r="C88" s="87"/>
      <c r="D88" s="87"/>
      <c r="E88" s="87"/>
      <c r="F88" s="87"/>
      <c r="G88" s="87"/>
      <c r="H88" s="88"/>
      <c r="I88" s="17">
        <f>SUM(I78:I87)-I81-I84</f>
        <v>0</v>
      </c>
      <c r="J88" s="17">
        <f t="shared" ref="J88:AE88" si="21">SUM(J78:J87)-J81-J84</f>
        <v>0</v>
      </c>
      <c r="K88" s="17">
        <f t="shared" si="21"/>
        <v>15</v>
      </c>
      <c r="L88" s="17">
        <f t="shared" si="21"/>
        <v>8</v>
      </c>
      <c r="M88" s="17">
        <f t="shared" si="21"/>
        <v>6</v>
      </c>
      <c r="N88" s="17">
        <f t="shared" si="21"/>
        <v>72</v>
      </c>
      <c r="O88" s="17">
        <f>SUM(O78:O87)-O81-O84</f>
        <v>23</v>
      </c>
      <c r="P88" s="17">
        <f t="shared" si="21"/>
        <v>8</v>
      </c>
      <c r="Q88" s="17">
        <f t="shared" si="21"/>
        <v>0</v>
      </c>
      <c r="R88" s="17">
        <f t="shared" si="21"/>
        <v>2</v>
      </c>
      <c r="S88" s="17">
        <f t="shared" si="21"/>
        <v>0</v>
      </c>
      <c r="T88" s="17">
        <f t="shared" si="21"/>
        <v>0</v>
      </c>
      <c r="U88" s="17">
        <f t="shared" si="21"/>
        <v>0</v>
      </c>
      <c r="V88" s="17">
        <f t="shared" si="21"/>
        <v>0</v>
      </c>
      <c r="W88" s="17">
        <f t="shared" si="21"/>
        <v>0</v>
      </c>
      <c r="X88" s="17">
        <f t="shared" si="21"/>
        <v>0</v>
      </c>
      <c r="Y88" s="17">
        <f t="shared" si="21"/>
        <v>3</v>
      </c>
      <c r="Z88" s="17">
        <f t="shared" si="21"/>
        <v>6</v>
      </c>
      <c r="AA88" s="17">
        <f t="shared" si="21"/>
        <v>4</v>
      </c>
      <c r="AB88" s="17">
        <f t="shared" si="21"/>
        <v>5</v>
      </c>
      <c r="AC88" s="17">
        <f t="shared" si="21"/>
        <v>0</v>
      </c>
      <c r="AD88" s="17">
        <f t="shared" si="21"/>
        <v>3</v>
      </c>
      <c r="AE88" s="17">
        <f t="shared" si="21"/>
        <v>0</v>
      </c>
    </row>
    <row r="89" spans="1:31" x14ac:dyDescent="0.3">
      <c r="A89" s="86" t="s">
        <v>94</v>
      </c>
      <c r="B89" s="87"/>
      <c r="C89" s="87"/>
      <c r="D89" s="87"/>
      <c r="E89" s="87"/>
      <c r="F89" s="87"/>
      <c r="G89" s="87"/>
      <c r="H89" s="88"/>
      <c r="I89" s="17">
        <f>SUM(I78:I87)</f>
        <v>0</v>
      </c>
      <c r="J89" s="17">
        <f t="shared" ref="J89:AE89" si="22">SUM(J78:J87)</f>
        <v>0</v>
      </c>
      <c r="K89" s="17">
        <f t="shared" si="22"/>
        <v>15</v>
      </c>
      <c r="L89" s="17">
        <f t="shared" si="22"/>
        <v>16</v>
      </c>
      <c r="M89" s="18">
        <f t="shared" si="22"/>
        <v>12.666666666666668</v>
      </c>
      <c r="N89" s="17">
        <f t="shared" si="22"/>
        <v>152</v>
      </c>
      <c r="O89" s="17">
        <f>SUM(O78:O87)</f>
        <v>31</v>
      </c>
      <c r="P89" s="17">
        <f t="shared" si="22"/>
        <v>10</v>
      </c>
      <c r="Q89" s="17">
        <f t="shared" si="22"/>
        <v>0</v>
      </c>
      <c r="R89" s="17">
        <f t="shared" si="22"/>
        <v>2</v>
      </c>
      <c r="S89" s="17">
        <f t="shared" si="22"/>
        <v>0</v>
      </c>
      <c r="T89" s="17">
        <f t="shared" si="22"/>
        <v>0</v>
      </c>
      <c r="U89" s="17">
        <f t="shared" si="22"/>
        <v>0</v>
      </c>
      <c r="V89" s="17">
        <f t="shared" si="22"/>
        <v>0</v>
      </c>
      <c r="W89" s="17">
        <f t="shared" si="22"/>
        <v>0</v>
      </c>
      <c r="X89" s="17">
        <f t="shared" si="22"/>
        <v>0</v>
      </c>
      <c r="Y89" s="17">
        <f t="shared" si="22"/>
        <v>3</v>
      </c>
      <c r="Z89" s="17">
        <f t="shared" si="22"/>
        <v>14</v>
      </c>
      <c r="AA89" s="17">
        <f t="shared" si="22"/>
        <v>4</v>
      </c>
      <c r="AB89" s="17">
        <f t="shared" si="22"/>
        <v>5</v>
      </c>
      <c r="AC89" s="17">
        <f t="shared" si="22"/>
        <v>0</v>
      </c>
      <c r="AD89" s="17">
        <f t="shared" si="22"/>
        <v>3</v>
      </c>
      <c r="AE89" s="17">
        <f t="shared" si="22"/>
        <v>0</v>
      </c>
    </row>
    <row r="90" spans="1:31" x14ac:dyDescent="0.3">
      <c r="A90" s="80" t="s">
        <v>219</v>
      </c>
      <c r="B90" s="81"/>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2"/>
    </row>
    <row r="91" spans="1:31" ht="30.6" x14ac:dyDescent="0.3">
      <c r="A91" s="1" t="s">
        <v>220</v>
      </c>
      <c r="B91" s="2" t="s">
        <v>49</v>
      </c>
      <c r="C91" s="3" t="s">
        <v>221</v>
      </c>
      <c r="D91" s="4" t="s">
        <v>51</v>
      </c>
      <c r="E91" s="5" t="s">
        <v>222</v>
      </c>
      <c r="F91" s="5" t="s">
        <v>57</v>
      </c>
      <c r="G91" s="6">
        <v>7</v>
      </c>
      <c r="H91" s="4" t="s">
        <v>54</v>
      </c>
      <c r="I91" s="1"/>
      <c r="J91" s="1"/>
      <c r="K91" s="1">
        <v>4</v>
      </c>
      <c r="L91" s="1"/>
      <c r="M91" s="8">
        <f>N91/12</f>
        <v>0.66666666666666663</v>
      </c>
      <c r="N91" s="1">
        <v>8</v>
      </c>
      <c r="O91" s="1">
        <f>SUM(K91:L91)</f>
        <v>4</v>
      </c>
      <c r="P91" s="1">
        <v>1</v>
      </c>
      <c r="Q91" s="1"/>
      <c r="R91" s="1"/>
      <c r="S91" s="1"/>
      <c r="T91" s="1"/>
      <c r="U91" s="1"/>
      <c r="V91" s="1"/>
      <c r="W91" s="1"/>
      <c r="X91" s="1"/>
      <c r="Y91" s="1"/>
      <c r="Z91" s="1">
        <v>4</v>
      </c>
      <c r="AA91" s="1"/>
      <c r="AB91" s="1"/>
      <c r="AC91" s="1"/>
      <c r="AD91" s="1"/>
      <c r="AE91" s="1"/>
    </row>
    <row r="92" spans="1:31" ht="30.6" x14ac:dyDescent="0.3">
      <c r="A92" s="1" t="s">
        <v>223</v>
      </c>
      <c r="B92" s="2" t="s">
        <v>49</v>
      </c>
      <c r="C92" s="3" t="s">
        <v>224</v>
      </c>
      <c r="D92" s="4" t="s">
        <v>51</v>
      </c>
      <c r="E92" s="5" t="s">
        <v>222</v>
      </c>
      <c r="F92" s="5" t="s">
        <v>145</v>
      </c>
      <c r="G92" s="6">
        <v>7</v>
      </c>
      <c r="H92" s="4" t="s">
        <v>69</v>
      </c>
      <c r="I92" s="1"/>
      <c r="J92" s="1"/>
      <c r="K92" s="1"/>
      <c r="L92" s="1">
        <v>4</v>
      </c>
      <c r="M92" s="8">
        <f t="shared" ref="M92:M99" si="23">N92/12</f>
        <v>3.3333333333333335</v>
      </c>
      <c r="N92" s="1">
        <v>40</v>
      </c>
      <c r="O92" s="1">
        <f t="shared" ref="O92:O94" si="24">SUM(K92:L92)</f>
        <v>4</v>
      </c>
      <c r="P92" s="1">
        <v>1</v>
      </c>
      <c r="Q92" s="1"/>
      <c r="R92" s="1"/>
      <c r="S92" s="1"/>
      <c r="T92" s="1"/>
      <c r="U92" s="1"/>
      <c r="V92" s="1"/>
      <c r="W92" s="1"/>
      <c r="X92" s="1"/>
      <c r="Y92" s="1"/>
      <c r="Z92" s="1">
        <v>4</v>
      </c>
      <c r="AA92" s="1"/>
      <c r="AB92" s="1"/>
      <c r="AC92" s="1"/>
      <c r="AD92" s="1"/>
      <c r="AE92" s="1"/>
    </row>
    <row r="93" spans="1:31" ht="30.6" x14ac:dyDescent="0.3">
      <c r="A93" s="1" t="s">
        <v>225</v>
      </c>
      <c r="B93" s="2" t="s">
        <v>49</v>
      </c>
      <c r="C93" s="3" t="s">
        <v>226</v>
      </c>
      <c r="D93" s="4" t="s">
        <v>51</v>
      </c>
      <c r="E93" s="5" t="s">
        <v>222</v>
      </c>
      <c r="F93" s="5" t="s">
        <v>57</v>
      </c>
      <c r="G93" s="6">
        <v>7</v>
      </c>
      <c r="H93" s="4" t="s">
        <v>54</v>
      </c>
      <c r="I93" s="1"/>
      <c r="J93" s="1"/>
      <c r="K93" s="1">
        <v>4</v>
      </c>
      <c r="L93" s="1"/>
      <c r="M93" s="8">
        <f t="shared" si="23"/>
        <v>0.66666666666666663</v>
      </c>
      <c r="N93" s="1">
        <v>8</v>
      </c>
      <c r="O93" s="1">
        <f t="shared" si="24"/>
        <v>4</v>
      </c>
      <c r="P93" s="1">
        <v>1</v>
      </c>
      <c r="Q93" s="1"/>
      <c r="R93" s="1"/>
      <c r="S93" s="1"/>
      <c r="T93" s="1"/>
      <c r="U93" s="1"/>
      <c r="V93" s="1"/>
      <c r="W93" s="1"/>
      <c r="X93" s="1"/>
      <c r="Y93" s="1"/>
      <c r="Z93" s="1">
        <v>4</v>
      </c>
      <c r="AA93" s="1"/>
      <c r="AB93" s="1"/>
      <c r="AC93" s="1"/>
      <c r="AD93" s="1"/>
      <c r="AE93" s="1"/>
    </row>
    <row r="94" spans="1:31" ht="30.6" x14ac:dyDescent="0.3">
      <c r="A94" s="1" t="s">
        <v>227</v>
      </c>
      <c r="B94" s="2" t="s">
        <v>49</v>
      </c>
      <c r="C94" s="3" t="s">
        <v>228</v>
      </c>
      <c r="D94" s="4" t="s">
        <v>51</v>
      </c>
      <c r="E94" s="5" t="s">
        <v>222</v>
      </c>
      <c r="F94" s="5" t="s">
        <v>145</v>
      </c>
      <c r="G94" s="6">
        <v>7</v>
      </c>
      <c r="H94" s="4" t="s">
        <v>69</v>
      </c>
      <c r="I94" s="1"/>
      <c r="J94" s="1"/>
      <c r="K94" s="1"/>
      <c r="L94" s="1">
        <v>4</v>
      </c>
      <c r="M94" s="8">
        <f t="shared" si="23"/>
        <v>3.3333333333333335</v>
      </c>
      <c r="N94" s="1">
        <v>40</v>
      </c>
      <c r="O94" s="1">
        <f t="shared" si="24"/>
        <v>4</v>
      </c>
      <c r="P94" s="1">
        <v>1</v>
      </c>
      <c r="Q94" s="1"/>
      <c r="R94" s="1"/>
      <c r="S94" s="1"/>
      <c r="T94" s="1"/>
      <c r="U94" s="1"/>
      <c r="V94" s="1"/>
      <c r="W94" s="1"/>
      <c r="X94" s="1"/>
      <c r="Y94" s="1"/>
      <c r="Z94" s="1">
        <v>4</v>
      </c>
      <c r="AA94" s="1"/>
      <c r="AB94" s="1"/>
      <c r="AC94" s="1"/>
      <c r="AD94" s="1"/>
      <c r="AE94" s="1"/>
    </row>
    <row r="95" spans="1:31" ht="30.6" x14ac:dyDescent="0.3">
      <c r="A95" s="1" t="s">
        <v>229</v>
      </c>
      <c r="B95" s="2" t="s">
        <v>49</v>
      </c>
      <c r="C95" s="3" t="s">
        <v>230</v>
      </c>
      <c r="D95" s="4" t="s">
        <v>51</v>
      </c>
      <c r="E95" s="5" t="s">
        <v>222</v>
      </c>
      <c r="F95" s="5" t="s">
        <v>57</v>
      </c>
      <c r="G95" s="6">
        <v>7</v>
      </c>
      <c r="H95" s="4" t="s">
        <v>54</v>
      </c>
      <c r="I95" s="1"/>
      <c r="J95" s="1"/>
      <c r="K95" s="1">
        <v>4</v>
      </c>
      <c r="L95" s="1"/>
      <c r="M95" s="8">
        <f t="shared" si="23"/>
        <v>1.3333333333333333</v>
      </c>
      <c r="N95" s="1">
        <v>16</v>
      </c>
      <c r="O95" s="1">
        <f>SUM(K95:L95)</f>
        <v>4</v>
      </c>
      <c r="P95" s="1">
        <v>1</v>
      </c>
      <c r="Q95" s="1"/>
      <c r="R95" s="1"/>
      <c r="S95" s="1"/>
      <c r="T95" s="1"/>
      <c r="U95" s="1"/>
      <c r="V95" s="1"/>
      <c r="W95" s="1"/>
      <c r="X95" s="1"/>
      <c r="Y95" s="1"/>
      <c r="Z95" s="1"/>
      <c r="AA95" s="1">
        <v>4</v>
      </c>
      <c r="AB95" s="1"/>
      <c r="AC95" s="1"/>
      <c r="AD95" s="1"/>
      <c r="AE95" s="1"/>
    </row>
    <row r="96" spans="1:31" ht="20.399999999999999" x14ac:dyDescent="0.3">
      <c r="A96" s="1" t="s">
        <v>231</v>
      </c>
      <c r="B96" s="2" t="s">
        <v>49</v>
      </c>
      <c r="C96" s="3" t="s">
        <v>232</v>
      </c>
      <c r="D96" s="4" t="s">
        <v>51</v>
      </c>
      <c r="E96" s="5"/>
      <c r="F96" s="5" t="s">
        <v>214</v>
      </c>
      <c r="G96" s="6">
        <v>7</v>
      </c>
      <c r="H96" s="4" t="s">
        <v>69</v>
      </c>
      <c r="I96" s="1"/>
      <c r="J96" s="1"/>
      <c r="K96" s="1"/>
      <c r="L96" s="1">
        <v>3</v>
      </c>
      <c r="M96" s="8">
        <f t="shared" si="23"/>
        <v>0.66666666666666663</v>
      </c>
      <c r="N96" s="1">
        <v>8</v>
      </c>
      <c r="O96" s="1">
        <f>SUM(K96:L96)</f>
        <v>3</v>
      </c>
      <c r="P96" s="1">
        <v>1</v>
      </c>
      <c r="Q96" s="1"/>
      <c r="R96" s="1"/>
      <c r="S96" s="1"/>
      <c r="T96" s="1"/>
      <c r="U96" s="1"/>
      <c r="V96" s="1"/>
      <c r="W96" s="1"/>
      <c r="X96" s="1"/>
      <c r="Y96" s="1"/>
      <c r="Z96" s="1">
        <v>3</v>
      </c>
      <c r="AA96" s="1"/>
      <c r="AB96" s="1"/>
      <c r="AC96" s="1"/>
      <c r="AD96" s="1"/>
      <c r="AE96" s="1"/>
    </row>
    <row r="97" spans="1:31" ht="20.399999999999999" x14ac:dyDescent="0.3">
      <c r="A97" s="1" t="s">
        <v>233</v>
      </c>
      <c r="B97" s="2" t="s">
        <v>79</v>
      </c>
      <c r="C97" s="3" t="s">
        <v>234</v>
      </c>
      <c r="D97" s="4" t="s">
        <v>51</v>
      </c>
      <c r="E97" s="5"/>
      <c r="F97" s="5" t="s">
        <v>235</v>
      </c>
      <c r="G97" s="6">
        <v>7</v>
      </c>
      <c r="H97" s="4" t="s">
        <v>69</v>
      </c>
      <c r="I97" s="1"/>
      <c r="J97" s="1"/>
      <c r="K97" s="1">
        <v>3</v>
      </c>
      <c r="L97" s="1"/>
      <c r="M97" s="8">
        <f t="shared" si="23"/>
        <v>0.66666666666666663</v>
      </c>
      <c r="N97" s="1">
        <v>8</v>
      </c>
      <c r="O97" s="1">
        <f t="shared" ref="O97" si="25">SUM(K97:L97)</f>
        <v>3</v>
      </c>
      <c r="P97" s="1">
        <v>1</v>
      </c>
      <c r="Q97" s="1"/>
      <c r="R97" s="1"/>
      <c r="S97" s="1"/>
      <c r="T97" s="1"/>
      <c r="U97" s="1"/>
      <c r="V97" s="1"/>
      <c r="W97" s="1"/>
      <c r="X97" s="1">
        <v>3</v>
      </c>
      <c r="Y97" s="1"/>
      <c r="Z97" s="1"/>
      <c r="AA97" s="1"/>
      <c r="AB97" s="1"/>
      <c r="AC97" s="1"/>
      <c r="AD97" s="1"/>
      <c r="AE97" s="1"/>
    </row>
    <row r="98" spans="1:31" x14ac:dyDescent="0.3">
      <c r="A98" s="1" t="s">
        <v>236</v>
      </c>
      <c r="B98" s="2" t="s">
        <v>49</v>
      </c>
      <c r="C98" s="3" t="s">
        <v>237</v>
      </c>
      <c r="D98" s="4" t="s">
        <v>51</v>
      </c>
      <c r="E98" s="5"/>
      <c r="F98" s="5" t="s">
        <v>127</v>
      </c>
      <c r="G98" s="6">
        <v>7</v>
      </c>
      <c r="H98" s="4" t="s">
        <v>93</v>
      </c>
      <c r="I98" s="1"/>
      <c r="J98" s="1"/>
      <c r="K98" s="1">
        <v>0</v>
      </c>
      <c r="L98" s="1"/>
      <c r="M98" s="8">
        <f t="shared" si="23"/>
        <v>0.66666666666666663</v>
      </c>
      <c r="N98" s="1">
        <v>8</v>
      </c>
      <c r="O98" s="1">
        <f t="shared" ref="O98" si="26">SUM(K98:L98)</f>
        <v>0</v>
      </c>
      <c r="P98" s="1">
        <v>1</v>
      </c>
      <c r="Q98" s="1"/>
      <c r="R98" s="1"/>
      <c r="S98" s="1"/>
      <c r="T98" s="1"/>
      <c r="U98" s="1"/>
      <c r="V98" s="1"/>
      <c r="W98" s="1"/>
      <c r="X98" s="1"/>
      <c r="Y98" s="1"/>
      <c r="Z98" s="1"/>
      <c r="AA98" s="1"/>
      <c r="AB98" s="1"/>
      <c r="AC98" s="1"/>
      <c r="AD98" s="1"/>
      <c r="AE98" s="1"/>
    </row>
    <row r="99" spans="1:31" ht="20.399999999999999" x14ac:dyDescent="0.3">
      <c r="A99" s="1" t="s">
        <v>170</v>
      </c>
      <c r="B99" s="2" t="s">
        <v>49</v>
      </c>
      <c r="C99" s="3" t="s">
        <v>171</v>
      </c>
      <c r="D99" s="4" t="s">
        <v>24</v>
      </c>
      <c r="E99" s="5"/>
      <c r="F99" s="5"/>
      <c r="G99" s="6">
        <v>7</v>
      </c>
      <c r="H99" s="4" t="s">
        <v>69</v>
      </c>
      <c r="I99" s="1"/>
      <c r="J99" s="1"/>
      <c r="K99" s="1">
        <v>3</v>
      </c>
      <c r="L99" s="1">
        <v>0</v>
      </c>
      <c r="M99" s="8">
        <f t="shared" si="23"/>
        <v>0.66666666666666663</v>
      </c>
      <c r="N99" s="1">
        <v>8</v>
      </c>
      <c r="O99" s="1">
        <f>SUM(K99:L99)</f>
        <v>3</v>
      </c>
      <c r="P99" s="1">
        <v>1</v>
      </c>
      <c r="Q99" s="1"/>
      <c r="R99" s="1"/>
      <c r="S99" s="1"/>
      <c r="T99" s="1"/>
      <c r="U99" s="1"/>
      <c r="V99" s="1"/>
      <c r="W99" s="1"/>
      <c r="X99" s="1"/>
      <c r="Y99" s="1"/>
      <c r="Z99" s="1"/>
      <c r="AA99" s="1"/>
      <c r="AB99" s="1"/>
      <c r="AC99" s="1"/>
      <c r="AD99" s="1">
        <v>3</v>
      </c>
      <c r="AE99" s="1"/>
    </row>
    <row r="100" spans="1:31" x14ac:dyDescent="0.3">
      <c r="A100" s="86" t="s">
        <v>121</v>
      </c>
      <c r="B100" s="87"/>
      <c r="C100" s="87"/>
      <c r="D100" s="87"/>
      <c r="E100" s="87"/>
      <c r="F100" s="87"/>
      <c r="G100" s="87"/>
      <c r="H100" s="88"/>
      <c r="I100" s="17">
        <f>SUM(I91:I99)-SUM(I92,I94)</f>
        <v>0</v>
      </c>
      <c r="J100" s="17">
        <f t="shared" ref="J100:AE100" si="27">SUM(J91:J99)-SUM(J92,J94)</f>
        <v>0</v>
      </c>
      <c r="K100" s="17">
        <f t="shared" si="27"/>
        <v>18</v>
      </c>
      <c r="L100" s="17">
        <f t="shared" si="27"/>
        <v>3</v>
      </c>
      <c r="M100" s="17">
        <f t="shared" si="27"/>
        <v>5.3333333333333313</v>
      </c>
      <c r="N100" s="17">
        <f t="shared" si="27"/>
        <v>64</v>
      </c>
      <c r="O100" s="17">
        <f t="shared" si="27"/>
        <v>21</v>
      </c>
      <c r="P100" s="17">
        <f t="shared" si="27"/>
        <v>7</v>
      </c>
      <c r="Q100" s="17">
        <f t="shared" si="27"/>
        <v>0</v>
      </c>
      <c r="R100" s="17">
        <f t="shared" si="27"/>
        <v>0</v>
      </c>
      <c r="S100" s="17">
        <f t="shared" si="27"/>
        <v>0</v>
      </c>
      <c r="T100" s="17">
        <f t="shared" si="27"/>
        <v>0</v>
      </c>
      <c r="U100" s="17">
        <f t="shared" si="27"/>
        <v>0</v>
      </c>
      <c r="V100" s="17">
        <f t="shared" si="27"/>
        <v>0</v>
      </c>
      <c r="W100" s="17">
        <f t="shared" si="27"/>
        <v>0</v>
      </c>
      <c r="X100" s="17">
        <f t="shared" si="27"/>
        <v>3</v>
      </c>
      <c r="Y100" s="17">
        <f t="shared" si="27"/>
        <v>0</v>
      </c>
      <c r="Z100" s="17">
        <f t="shared" si="27"/>
        <v>11</v>
      </c>
      <c r="AA100" s="17">
        <f t="shared" si="27"/>
        <v>4</v>
      </c>
      <c r="AB100" s="17">
        <f t="shared" si="27"/>
        <v>0</v>
      </c>
      <c r="AC100" s="17">
        <f t="shared" si="27"/>
        <v>0</v>
      </c>
      <c r="AD100" s="17">
        <f t="shared" si="27"/>
        <v>3</v>
      </c>
      <c r="AE100" s="17">
        <f t="shared" si="27"/>
        <v>0</v>
      </c>
    </row>
    <row r="101" spans="1:31" x14ac:dyDescent="0.3">
      <c r="A101" s="86" t="s">
        <v>94</v>
      </c>
      <c r="B101" s="87"/>
      <c r="C101" s="87"/>
      <c r="D101" s="87"/>
      <c r="E101" s="87"/>
      <c r="F101" s="87"/>
      <c r="G101" s="87"/>
      <c r="H101" s="88"/>
      <c r="I101" s="17">
        <f>SUM(I91:I99)</f>
        <v>0</v>
      </c>
      <c r="J101" s="17">
        <f t="shared" ref="J101:AE101" si="28">SUM(J91:J99)</f>
        <v>0</v>
      </c>
      <c r="K101" s="17">
        <f t="shared" si="28"/>
        <v>18</v>
      </c>
      <c r="L101" s="17">
        <f t="shared" si="28"/>
        <v>11</v>
      </c>
      <c r="M101" s="17">
        <f t="shared" si="28"/>
        <v>11.999999999999998</v>
      </c>
      <c r="N101" s="17">
        <f>SUM(N91:N99)</f>
        <v>144</v>
      </c>
      <c r="O101" s="17">
        <f t="shared" si="28"/>
        <v>29</v>
      </c>
      <c r="P101" s="17">
        <f t="shared" si="28"/>
        <v>9</v>
      </c>
      <c r="Q101" s="17">
        <f t="shared" si="28"/>
        <v>0</v>
      </c>
      <c r="R101" s="17">
        <f t="shared" si="28"/>
        <v>0</v>
      </c>
      <c r="S101" s="17">
        <f t="shared" si="28"/>
        <v>0</v>
      </c>
      <c r="T101" s="17">
        <f t="shared" si="28"/>
        <v>0</v>
      </c>
      <c r="U101" s="17">
        <f t="shared" si="28"/>
        <v>0</v>
      </c>
      <c r="V101" s="17">
        <f t="shared" si="28"/>
        <v>0</v>
      </c>
      <c r="W101" s="17">
        <f t="shared" si="28"/>
        <v>0</v>
      </c>
      <c r="X101" s="17">
        <f t="shared" si="28"/>
        <v>3</v>
      </c>
      <c r="Y101" s="17">
        <f t="shared" si="28"/>
        <v>0</v>
      </c>
      <c r="Z101" s="17">
        <f t="shared" si="28"/>
        <v>19</v>
      </c>
      <c r="AA101" s="17">
        <f t="shared" si="28"/>
        <v>4</v>
      </c>
      <c r="AB101" s="17">
        <f t="shared" si="28"/>
        <v>0</v>
      </c>
      <c r="AC101" s="17">
        <f t="shared" si="28"/>
        <v>0</v>
      </c>
      <c r="AD101" s="17">
        <f t="shared" si="28"/>
        <v>3</v>
      </c>
      <c r="AE101" s="17">
        <f t="shared" si="28"/>
        <v>0</v>
      </c>
    </row>
    <row r="102" spans="1:31" x14ac:dyDescent="0.3">
      <c r="A102" s="91" t="s">
        <v>238</v>
      </c>
      <c r="B102" s="91"/>
      <c r="C102" s="91"/>
      <c r="D102" s="91"/>
      <c r="E102" s="91"/>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C102" s="91"/>
      <c r="AD102" s="91"/>
      <c r="AE102" s="91"/>
    </row>
    <row r="103" spans="1:31" ht="20.399999999999999" x14ac:dyDescent="0.3">
      <c r="A103" s="1"/>
      <c r="B103" s="2"/>
      <c r="C103" s="3" t="s">
        <v>239</v>
      </c>
      <c r="D103" s="4" t="s">
        <v>51</v>
      </c>
      <c r="E103" s="5"/>
      <c r="F103" s="5" t="s">
        <v>127</v>
      </c>
      <c r="G103" s="6">
        <v>8</v>
      </c>
      <c r="H103" s="4" t="s">
        <v>69</v>
      </c>
      <c r="I103" s="1"/>
      <c r="J103" s="1"/>
      <c r="K103" s="1"/>
      <c r="L103" s="1">
        <v>10</v>
      </c>
      <c r="M103" s="8">
        <f t="shared" ref="M103:M104" si="29">N103/12</f>
        <v>46.666666666666664</v>
      </c>
      <c r="N103" s="7">
        <f>14*40</f>
        <v>560</v>
      </c>
      <c r="O103" s="1">
        <v>10</v>
      </c>
      <c r="P103" s="1">
        <v>1</v>
      </c>
      <c r="Q103" s="1"/>
      <c r="R103" s="1"/>
      <c r="S103" s="1"/>
      <c r="T103" s="1"/>
      <c r="U103" s="1"/>
      <c r="V103" s="1"/>
      <c r="W103" s="1"/>
      <c r="X103" s="1"/>
      <c r="Y103" s="1"/>
      <c r="Z103" s="1"/>
      <c r="AA103" s="1"/>
      <c r="AB103" s="1"/>
      <c r="AC103" s="1"/>
      <c r="AD103" s="1"/>
      <c r="AE103" s="1"/>
    </row>
    <row r="104" spans="1:31" ht="20.399999999999999" x14ac:dyDescent="0.3">
      <c r="A104" s="1" t="s">
        <v>240</v>
      </c>
      <c r="B104" s="2" t="s">
        <v>49</v>
      </c>
      <c r="C104" s="3" t="s">
        <v>241</v>
      </c>
      <c r="D104" s="4" t="s">
        <v>51</v>
      </c>
      <c r="E104" s="5"/>
      <c r="F104" s="5" t="s">
        <v>127</v>
      </c>
      <c r="G104" s="6">
        <v>8</v>
      </c>
      <c r="H104" s="4" t="s">
        <v>242</v>
      </c>
      <c r="I104" s="1"/>
      <c r="J104" s="1"/>
      <c r="K104" s="1">
        <v>20</v>
      </c>
      <c r="L104" s="1"/>
      <c r="M104" s="8">
        <f t="shared" si="29"/>
        <v>0</v>
      </c>
      <c r="N104" s="1"/>
      <c r="O104" s="1">
        <f t="shared" ref="O104" si="30">SUM(K104:L104)</f>
        <v>20</v>
      </c>
      <c r="P104" s="1">
        <v>1</v>
      </c>
      <c r="Q104" s="1"/>
      <c r="R104" s="1"/>
      <c r="S104" s="1"/>
      <c r="T104" s="1"/>
      <c r="U104" s="1"/>
      <c r="V104" s="1"/>
      <c r="W104" s="1"/>
      <c r="X104" s="1"/>
      <c r="Y104" s="1"/>
      <c r="Z104" s="1"/>
      <c r="AA104" s="1"/>
      <c r="AB104" s="1"/>
      <c r="AC104" s="1"/>
      <c r="AD104" s="1"/>
      <c r="AE104" s="1">
        <v>10</v>
      </c>
    </row>
    <row r="105" spans="1:31" x14ac:dyDescent="0.3">
      <c r="A105" s="86" t="s">
        <v>243</v>
      </c>
      <c r="B105" s="87"/>
      <c r="C105" s="87"/>
      <c r="D105" s="87"/>
      <c r="E105" s="87"/>
      <c r="F105" s="87"/>
      <c r="G105" s="87"/>
      <c r="H105" s="88"/>
      <c r="I105" s="17">
        <f t="shared" ref="I105:N105" si="31">SUM(I103:I104)-I103</f>
        <v>0</v>
      </c>
      <c r="J105" s="17">
        <f t="shared" si="31"/>
        <v>0</v>
      </c>
      <c r="K105" s="17">
        <f t="shared" si="31"/>
        <v>20</v>
      </c>
      <c r="L105" s="17">
        <f t="shared" si="31"/>
        <v>0</v>
      </c>
      <c r="M105" s="19">
        <f t="shared" si="31"/>
        <v>0</v>
      </c>
      <c r="N105" s="19">
        <f t="shared" si="31"/>
        <v>0</v>
      </c>
      <c r="O105" s="17">
        <f t="shared" ref="O105:AE105" si="32">SUM(O103:O104)-O103</f>
        <v>20</v>
      </c>
      <c r="P105" s="17">
        <f t="shared" si="32"/>
        <v>1</v>
      </c>
      <c r="Q105" s="17">
        <f t="shared" si="32"/>
        <v>0</v>
      </c>
      <c r="R105" s="17">
        <f t="shared" si="32"/>
        <v>0</v>
      </c>
      <c r="S105" s="17">
        <f t="shared" si="32"/>
        <v>0</v>
      </c>
      <c r="T105" s="17">
        <f t="shared" si="32"/>
        <v>0</v>
      </c>
      <c r="U105" s="17">
        <f t="shared" si="32"/>
        <v>0</v>
      </c>
      <c r="V105" s="17">
        <f t="shared" si="32"/>
        <v>0</v>
      </c>
      <c r="W105" s="17">
        <f t="shared" si="32"/>
        <v>0</v>
      </c>
      <c r="X105" s="17">
        <f t="shared" si="32"/>
        <v>0</v>
      </c>
      <c r="Y105" s="17">
        <f t="shared" si="32"/>
        <v>0</v>
      </c>
      <c r="Z105" s="17">
        <f t="shared" si="32"/>
        <v>0</v>
      </c>
      <c r="AA105" s="17">
        <f t="shared" si="32"/>
        <v>0</v>
      </c>
      <c r="AB105" s="17">
        <f t="shared" si="32"/>
        <v>0</v>
      </c>
      <c r="AC105" s="17">
        <f t="shared" si="32"/>
        <v>0</v>
      </c>
      <c r="AD105" s="17">
        <f t="shared" si="32"/>
        <v>0</v>
      </c>
      <c r="AE105" s="17">
        <f t="shared" si="32"/>
        <v>10</v>
      </c>
    </row>
    <row r="106" spans="1:31" x14ac:dyDescent="0.3">
      <c r="A106" s="86" t="s">
        <v>94</v>
      </c>
      <c r="B106" s="87"/>
      <c r="C106" s="87"/>
      <c r="D106" s="87"/>
      <c r="E106" s="87"/>
      <c r="F106" s="87"/>
      <c r="G106" s="87"/>
      <c r="H106" s="88"/>
      <c r="I106" s="17">
        <f t="shared" ref="I106:AE106" si="33">SUM(I103:I104)</f>
        <v>0</v>
      </c>
      <c r="J106" s="17">
        <f t="shared" si="33"/>
        <v>0</v>
      </c>
      <c r="K106" s="17">
        <f t="shared" si="33"/>
        <v>20</v>
      </c>
      <c r="L106" s="17">
        <f t="shared" si="33"/>
        <v>10</v>
      </c>
      <c r="M106" s="18">
        <f t="shared" si="33"/>
        <v>46.666666666666664</v>
      </c>
      <c r="N106" s="19">
        <f>SUM(N103:N104)</f>
        <v>560</v>
      </c>
      <c r="O106" s="17">
        <f t="shared" si="33"/>
        <v>30</v>
      </c>
      <c r="P106" s="17">
        <f t="shared" si="33"/>
        <v>2</v>
      </c>
      <c r="Q106" s="17">
        <f t="shared" si="33"/>
        <v>0</v>
      </c>
      <c r="R106" s="17">
        <f t="shared" si="33"/>
        <v>0</v>
      </c>
      <c r="S106" s="17">
        <f t="shared" si="33"/>
        <v>0</v>
      </c>
      <c r="T106" s="17">
        <f t="shared" si="33"/>
        <v>0</v>
      </c>
      <c r="U106" s="17">
        <f t="shared" si="33"/>
        <v>0</v>
      </c>
      <c r="V106" s="17">
        <f t="shared" si="33"/>
        <v>0</v>
      </c>
      <c r="W106" s="17">
        <f t="shared" si="33"/>
        <v>0</v>
      </c>
      <c r="X106" s="17">
        <f t="shared" si="33"/>
        <v>0</v>
      </c>
      <c r="Y106" s="17">
        <f t="shared" si="33"/>
        <v>0</v>
      </c>
      <c r="Z106" s="17">
        <f t="shared" si="33"/>
        <v>0</v>
      </c>
      <c r="AA106" s="17">
        <f t="shared" si="33"/>
        <v>0</v>
      </c>
      <c r="AB106" s="17">
        <f t="shared" si="33"/>
        <v>0</v>
      </c>
      <c r="AC106" s="17">
        <f t="shared" si="33"/>
        <v>0</v>
      </c>
      <c r="AD106" s="17">
        <f t="shared" si="33"/>
        <v>0</v>
      </c>
      <c r="AE106" s="17">
        <f t="shared" si="33"/>
        <v>10</v>
      </c>
    </row>
    <row r="107" spans="1:31" x14ac:dyDescent="0.3">
      <c r="A107" s="86" t="s">
        <v>244</v>
      </c>
      <c r="B107" s="87"/>
      <c r="C107" s="87"/>
      <c r="D107" s="87"/>
      <c r="E107" s="87"/>
      <c r="F107" s="87"/>
      <c r="G107" s="87"/>
      <c r="H107" s="87"/>
      <c r="I107" s="87"/>
      <c r="J107" s="88"/>
      <c r="K107" s="17">
        <f t="shared" ref="K107:AE107" si="34">SUM(K8,K37,K50,K63,K76,K89,K101,K105)</f>
        <v>125</v>
      </c>
      <c r="L107" s="17">
        <f t="shared" si="34"/>
        <v>76</v>
      </c>
      <c r="M107" s="18">
        <f t="shared" si="34"/>
        <v>71.333333333333329</v>
      </c>
      <c r="N107" s="19">
        <f t="shared" si="34"/>
        <v>856</v>
      </c>
      <c r="O107" s="17">
        <f t="shared" si="34"/>
        <v>201</v>
      </c>
      <c r="P107" s="17">
        <f t="shared" si="34"/>
        <v>61</v>
      </c>
      <c r="Q107" s="17">
        <f t="shared" si="34"/>
        <v>12</v>
      </c>
      <c r="R107" s="17">
        <f t="shared" si="34"/>
        <v>20</v>
      </c>
      <c r="S107" s="17">
        <f t="shared" si="34"/>
        <v>4</v>
      </c>
      <c r="T107" s="17">
        <f t="shared" si="34"/>
        <v>3</v>
      </c>
      <c r="U107" s="17">
        <f t="shared" si="34"/>
        <v>3</v>
      </c>
      <c r="V107" s="17">
        <f t="shared" si="34"/>
        <v>3</v>
      </c>
      <c r="W107" s="17">
        <f t="shared" si="34"/>
        <v>3</v>
      </c>
      <c r="X107" s="17">
        <f t="shared" si="34"/>
        <v>9</v>
      </c>
      <c r="Y107" s="17">
        <f t="shared" si="34"/>
        <v>9</v>
      </c>
      <c r="Z107" s="17">
        <f t="shared" si="34"/>
        <v>78</v>
      </c>
      <c r="AA107" s="17">
        <f t="shared" si="34"/>
        <v>20</v>
      </c>
      <c r="AB107" s="17">
        <f t="shared" si="34"/>
        <v>5</v>
      </c>
      <c r="AC107" s="17">
        <f t="shared" si="34"/>
        <v>0</v>
      </c>
      <c r="AD107" s="17">
        <f t="shared" si="34"/>
        <v>12</v>
      </c>
      <c r="AE107" s="17">
        <f t="shared" si="34"/>
        <v>10</v>
      </c>
    </row>
    <row r="108" spans="1:31" x14ac:dyDescent="0.3">
      <c r="A108" s="86" t="s">
        <v>245</v>
      </c>
      <c r="B108" s="87"/>
      <c r="C108" s="87"/>
      <c r="D108" s="87"/>
      <c r="E108" s="87"/>
      <c r="F108" s="87"/>
      <c r="G108" s="87"/>
      <c r="H108" s="87"/>
      <c r="I108" s="87"/>
      <c r="J108" s="88"/>
      <c r="K108" s="17">
        <f t="shared" ref="K108:AE108" si="35">SUM(K23,K37,K50,K63,K76,K89,K101,K106)</f>
        <v>146</v>
      </c>
      <c r="L108" s="17">
        <f t="shared" si="35"/>
        <v>94</v>
      </c>
      <c r="M108" s="18">
        <f t="shared" si="35"/>
        <v>125.33333333333334</v>
      </c>
      <c r="N108" s="17">
        <f t="shared" si="35"/>
        <v>1504</v>
      </c>
      <c r="O108" s="17">
        <f t="shared" si="35"/>
        <v>240</v>
      </c>
      <c r="P108" s="17">
        <f t="shared" si="35"/>
        <v>73</v>
      </c>
      <c r="Q108" s="17">
        <f t="shared" si="35"/>
        <v>18</v>
      </c>
      <c r="R108" s="17">
        <f t="shared" si="35"/>
        <v>31</v>
      </c>
      <c r="S108" s="17">
        <f t="shared" si="35"/>
        <v>6</v>
      </c>
      <c r="T108" s="17">
        <f t="shared" si="35"/>
        <v>3</v>
      </c>
      <c r="U108" s="17">
        <f t="shared" si="35"/>
        <v>3</v>
      </c>
      <c r="V108" s="17">
        <f t="shared" si="35"/>
        <v>6</v>
      </c>
      <c r="W108" s="17">
        <f t="shared" si="35"/>
        <v>7</v>
      </c>
      <c r="X108" s="17">
        <f t="shared" si="35"/>
        <v>12</v>
      </c>
      <c r="Y108" s="17">
        <f t="shared" si="35"/>
        <v>9</v>
      </c>
      <c r="Z108" s="17">
        <f t="shared" si="35"/>
        <v>78</v>
      </c>
      <c r="AA108" s="17">
        <f t="shared" si="35"/>
        <v>20</v>
      </c>
      <c r="AB108" s="17">
        <f t="shared" si="35"/>
        <v>5</v>
      </c>
      <c r="AC108" s="17">
        <f t="shared" si="35"/>
        <v>0</v>
      </c>
      <c r="AD108" s="17">
        <f t="shared" si="35"/>
        <v>12</v>
      </c>
      <c r="AE108" s="17">
        <f t="shared" si="35"/>
        <v>10</v>
      </c>
    </row>
    <row r="109" spans="1:31" x14ac:dyDescent="0.3">
      <c r="A109" s="92" t="s">
        <v>246</v>
      </c>
      <c r="B109" s="93"/>
      <c r="C109" s="93"/>
      <c r="D109" s="93"/>
      <c r="E109" s="93"/>
      <c r="F109" s="93"/>
      <c r="G109" s="93"/>
      <c r="H109" s="93"/>
      <c r="I109" s="93"/>
      <c r="J109" s="93"/>
      <c r="K109" s="20" t="s">
        <v>247</v>
      </c>
      <c r="L109" s="20"/>
      <c r="M109" s="20"/>
      <c r="N109" s="21">
        <f>N107/8</f>
        <v>107</v>
      </c>
      <c r="O109" s="22"/>
      <c r="P109" s="22"/>
      <c r="Q109" s="22"/>
      <c r="R109" s="22"/>
      <c r="S109" s="22"/>
      <c r="T109" s="22"/>
      <c r="U109" s="22"/>
      <c r="V109" s="22"/>
      <c r="W109" s="22"/>
      <c r="X109" s="22"/>
      <c r="Y109" s="22"/>
      <c r="Z109" s="22"/>
      <c r="AA109" s="22"/>
      <c r="AB109" s="22"/>
      <c r="AC109" s="22"/>
      <c r="AD109" s="22"/>
      <c r="AE109" s="23"/>
    </row>
    <row r="110" spans="1:31" ht="15" customHeight="1" x14ac:dyDescent="0.3">
      <c r="A110" s="92" t="s">
        <v>248</v>
      </c>
      <c r="B110" s="93"/>
      <c r="C110" s="93"/>
      <c r="D110" s="93"/>
      <c r="E110" s="93"/>
      <c r="F110" s="93"/>
      <c r="G110" s="93"/>
      <c r="H110" s="93"/>
      <c r="I110" s="93"/>
      <c r="J110" s="93"/>
      <c r="K110" s="20"/>
      <c r="L110" s="20"/>
      <c r="M110" s="20"/>
      <c r="N110" s="17">
        <f>N108/8</f>
        <v>188</v>
      </c>
      <c r="O110" s="93"/>
      <c r="P110" s="93"/>
      <c r="Q110" s="93"/>
      <c r="R110" s="93"/>
      <c r="S110" s="93"/>
      <c r="T110" s="93"/>
      <c r="U110" s="93"/>
      <c r="V110" s="93"/>
      <c r="W110" s="93"/>
      <c r="X110" s="93"/>
      <c r="Y110" s="93"/>
      <c r="Z110" s="93"/>
      <c r="AA110" s="93"/>
      <c r="AB110" s="93"/>
      <c r="AC110" s="93"/>
      <c r="AD110" s="93"/>
      <c r="AE110" s="97"/>
    </row>
    <row r="111" spans="1:31" x14ac:dyDescent="0.3">
      <c r="A111" s="24"/>
      <c r="B111" s="25"/>
      <c r="C111" s="26"/>
      <c r="D111" s="27"/>
      <c r="E111" s="28"/>
      <c r="F111" s="26"/>
      <c r="G111" s="27"/>
      <c r="H111" s="27"/>
      <c r="I111" s="27"/>
      <c r="J111" s="27"/>
      <c r="K111" s="27"/>
      <c r="L111" s="27"/>
      <c r="M111" s="27"/>
      <c r="N111" s="27"/>
      <c r="O111" s="27"/>
      <c r="P111" s="29"/>
      <c r="Q111" s="29"/>
      <c r="S111" s="29"/>
      <c r="V111" s="29"/>
      <c r="W111" s="29"/>
    </row>
    <row r="114" spans="1:23" x14ac:dyDescent="0.25">
      <c r="A114" s="24"/>
      <c r="B114" s="98" t="s">
        <v>249</v>
      </c>
      <c r="C114" s="99"/>
      <c r="D114" s="99"/>
      <c r="E114" s="99"/>
      <c r="F114" s="100"/>
      <c r="G114" s="101" t="s">
        <v>250</v>
      </c>
      <c r="H114" s="102"/>
      <c r="I114" s="102"/>
      <c r="J114" s="103"/>
      <c r="K114" s="104" t="s">
        <v>251</v>
      </c>
      <c r="L114" s="102"/>
      <c r="M114" s="102"/>
      <c r="N114" s="103"/>
      <c r="O114" s="104" t="s">
        <v>252</v>
      </c>
      <c r="P114" s="102"/>
      <c r="Q114" s="102"/>
      <c r="R114" s="103"/>
      <c r="S114" s="104" t="s">
        <v>253</v>
      </c>
      <c r="T114" s="102"/>
      <c r="U114" s="102"/>
      <c r="V114" s="105"/>
      <c r="W114" s="31"/>
    </row>
    <row r="115" spans="1:23" x14ac:dyDescent="0.25">
      <c r="B115" s="106" t="s">
        <v>254</v>
      </c>
      <c r="C115" s="107"/>
      <c r="D115" s="107"/>
      <c r="E115" s="107"/>
      <c r="F115" s="108"/>
      <c r="G115" s="33" t="s">
        <v>255</v>
      </c>
      <c r="H115" s="34" t="s">
        <v>256</v>
      </c>
      <c r="I115" s="34" t="s">
        <v>257</v>
      </c>
      <c r="J115" s="35" t="s">
        <v>258</v>
      </c>
      <c r="K115" s="36" t="s">
        <v>255</v>
      </c>
      <c r="L115" s="34" t="s">
        <v>256</v>
      </c>
      <c r="M115" s="34" t="s">
        <v>257</v>
      </c>
      <c r="N115" s="35" t="s">
        <v>258</v>
      </c>
      <c r="O115" s="36" t="s">
        <v>255</v>
      </c>
      <c r="P115" s="34" t="s">
        <v>256</v>
      </c>
      <c r="Q115" s="34" t="s">
        <v>257</v>
      </c>
      <c r="R115" s="35" t="s">
        <v>258</v>
      </c>
      <c r="S115" s="36" t="s">
        <v>255</v>
      </c>
      <c r="T115" s="34" t="s">
        <v>256</v>
      </c>
      <c r="U115" s="34" t="s">
        <v>257</v>
      </c>
      <c r="V115" s="35" t="s">
        <v>258</v>
      </c>
      <c r="W115" s="31"/>
    </row>
    <row r="116" spans="1:23" x14ac:dyDescent="0.25">
      <c r="B116" s="109" t="s">
        <v>259</v>
      </c>
      <c r="C116" s="110"/>
      <c r="D116" s="110"/>
      <c r="E116" s="110"/>
      <c r="F116" s="111"/>
      <c r="G116" s="37">
        <v>18</v>
      </c>
      <c r="H116" s="38"/>
      <c r="I116" s="38"/>
      <c r="J116" s="39">
        <f>SUM(G116:I116)</f>
        <v>18</v>
      </c>
      <c r="K116" s="40">
        <v>6</v>
      </c>
      <c r="L116" s="38"/>
      <c r="M116" s="38"/>
      <c r="N116" s="39">
        <f>SUM(K116:M116)</f>
        <v>6</v>
      </c>
      <c r="O116" s="40">
        <f>S116*12</f>
        <v>144</v>
      </c>
      <c r="P116" s="38"/>
      <c r="Q116" s="38"/>
      <c r="R116" s="39">
        <f>SUM(O116:Q116)</f>
        <v>144</v>
      </c>
      <c r="S116" s="40">
        <v>12</v>
      </c>
      <c r="T116" s="38"/>
      <c r="U116" s="38"/>
      <c r="V116" s="39">
        <f>SUM(S116:U116)</f>
        <v>12</v>
      </c>
      <c r="W116" s="31"/>
    </row>
    <row r="117" spans="1:23" x14ac:dyDescent="0.25">
      <c r="B117" s="94" t="s">
        <v>260</v>
      </c>
      <c r="C117" s="95"/>
      <c r="D117" s="95"/>
      <c r="E117" s="95"/>
      <c r="F117" s="96"/>
      <c r="G117" s="41">
        <v>31</v>
      </c>
      <c r="H117" s="38"/>
      <c r="I117" s="38"/>
      <c r="J117" s="39">
        <f t="shared" ref="J117:J130" si="36">SUM(G117:I117)</f>
        <v>31</v>
      </c>
      <c r="K117" s="42">
        <v>11</v>
      </c>
      <c r="L117" s="38"/>
      <c r="M117" s="38"/>
      <c r="N117" s="39">
        <f t="shared" ref="N117:N130" si="37">SUM(K117:M117)</f>
        <v>11</v>
      </c>
      <c r="O117" s="40">
        <f t="shared" ref="O117:O130" si="38">S117*12</f>
        <v>264</v>
      </c>
      <c r="P117" s="38"/>
      <c r="Q117" s="38"/>
      <c r="R117" s="39">
        <f t="shared" ref="R117:R130" si="39">SUM(O117:Q117)</f>
        <v>264</v>
      </c>
      <c r="S117" s="42">
        <v>22</v>
      </c>
      <c r="T117" s="38"/>
      <c r="U117" s="38"/>
      <c r="V117" s="39">
        <f t="shared" ref="V117:V130" si="40">SUM(S117:U117)</f>
        <v>22</v>
      </c>
      <c r="W117" s="31"/>
    </row>
    <row r="118" spans="1:23" x14ac:dyDescent="0.25">
      <c r="B118" s="94" t="s">
        <v>261</v>
      </c>
      <c r="C118" s="95"/>
      <c r="D118" s="95"/>
      <c r="E118" s="95"/>
      <c r="F118" s="96"/>
      <c r="G118" s="41">
        <v>6</v>
      </c>
      <c r="H118" s="38"/>
      <c r="I118" s="38"/>
      <c r="J118" s="39">
        <f t="shared" si="36"/>
        <v>6</v>
      </c>
      <c r="K118" s="42">
        <v>3</v>
      </c>
      <c r="L118" s="38"/>
      <c r="M118" s="38"/>
      <c r="N118" s="39">
        <f t="shared" si="37"/>
        <v>3</v>
      </c>
      <c r="O118" s="40">
        <v>144</v>
      </c>
      <c r="P118" s="38"/>
      <c r="Q118" s="38"/>
      <c r="R118" s="39">
        <f t="shared" si="39"/>
        <v>144</v>
      </c>
      <c r="S118" s="42">
        <v>12</v>
      </c>
      <c r="T118" s="38"/>
      <c r="U118" s="38"/>
      <c r="V118" s="39">
        <f t="shared" si="40"/>
        <v>12</v>
      </c>
      <c r="W118" s="31"/>
    </row>
    <row r="119" spans="1:23" x14ac:dyDescent="0.25">
      <c r="B119" s="94" t="s">
        <v>262</v>
      </c>
      <c r="C119" s="95"/>
      <c r="D119" s="95"/>
      <c r="E119" s="95"/>
      <c r="F119" s="96"/>
      <c r="G119" s="41">
        <v>3</v>
      </c>
      <c r="H119" s="38"/>
      <c r="I119" s="38"/>
      <c r="J119" s="39">
        <f t="shared" si="36"/>
        <v>3</v>
      </c>
      <c r="K119" s="42">
        <v>1</v>
      </c>
      <c r="L119" s="38"/>
      <c r="M119" s="38"/>
      <c r="N119" s="39">
        <f t="shared" si="37"/>
        <v>1</v>
      </c>
      <c r="O119" s="40">
        <f>S119*12</f>
        <v>24</v>
      </c>
      <c r="P119" s="38"/>
      <c r="Q119" s="38"/>
      <c r="R119" s="39">
        <f t="shared" si="39"/>
        <v>24</v>
      </c>
      <c r="S119" s="42">
        <v>2</v>
      </c>
      <c r="T119" s="38"/>
      <c r="U119" s="38"/>
      <c r="V119" s="39">
        <f t="shared" si="40"/>
        <v>2</v>
      </c>
      <c r="W119" s="31"/>
    </row>
    <row r="120" spans="1:23" x14ac:dyDescent="0.25">
      <c r="B120" s="94" t="s">
        <v>263</v>
      </c>
      <c r="C120" s="95"/>
      <c r="D120" s="95"/>
      <c r="E120" s="95"/>
      <c r="F120" s="96"/>
      <c r="G120" s="41">
        <v>3</v>
      </c>
      <c r="H120" s="38"/>
      <c r="I120" s="38"/>
      <c r="J120" s="39">
        <f t="shared" si="36"/>
        <v>3</v>
      </c>
      <c r="K120" s="42">
        <v>1</v>
      </c>
      <c r="L120" s="38"/>
      <c r="M120" s="38"/>
      <c r="N120" s="39">
        <f t="shared" si="37"/>
        <v>1</v>
      </c>
      <c r="O120" s="40">
        <f t="shared" si="38"/>
        <v>24</v>
      </c>
      <c r="P120" s="38"/>
      <c r="Q120" s="38"/>
      <c r="R120" s="39">
        <f t="shared" si="39"/>
        <v>24</v>
      </c>
      <c r="S120" s="42">
        <v>2</v>
      </c>
      <c r="T120" s="38"/>
      <c r="U120" s="38"/>
      <c r="V120" s="39">
        <f t="shared" si="40"/>
        <v>2</v>
      </c>
      <c r="W120" s="31"/>
    </row>
    <row r="121" spans="1:23" x14ac:dyDescent="0.25">
      <c r="B121" s="94" t="s">
        <v>264</v>
      </c>
      <c r="C121" s="95"/>
      <c r="D121" s="95"/>
      <c r="E121" s="95"/>
      <c r="F121" s="96"/>
      <c r="G121" s="41">
        <v>6</v>
      </c>
      <c r="H121" s="38"/>
      <c r="I121" s="38"/>
      <c r="J121" s="39">
        <f t="shared" si="36"/>
        <v>6</v>
      </c>
      <c r="K121" s="42">
        <v>2</v>
      </c>
      <c r="L121" s="38"/>
      <c r="M121" s="38"/>
      <c r="N121" s="39">
        <f t="shared" si="37"/>
        <v>2</v>
      </c>
      <c r="O121" s="40">
        <f t="shared" si="38"/>
        <v>48</v>
      </c>
      <c r="P121" s="38"/>
      <c r="Q121" s="38"/>
      <c r="R121" s="39">
        <f t="shared" si="39"/>
        <v>48</v>
      </c>
      <c r="S121" s="42">
        <v>4</v>
      </c>
      <c r="T121" s="38"/>
      <c r="U121" s="38"/>
      <c r="V121" s="39">
        <f t="shared" si="40"/>
        <v>4</v>
      </c>
      <c r="W121" s="31"/>
    </row>
    <row r="122" spans="1:23" x14ac:dyDescent="0.25">
      <c r="B122" s="94" t="s">
        <v>265</v>
      </c>
      <c r="C122" s="95"/>
      <c r="D122" s="95"/>
      <c r="E122" s="95"/>
      <c r="F122" s="96"/>
      <c r="G122" s="41">
        <v>7</v>
      </c>
      <c r="H122" s="38"/>
      <c r="I122" s="38"/>
      <c r="J122" s="39">
        <f t="shared" si="36"/>
        <v>7</v>
      </c>
      <c r="K122" s="42">
        <v>3</v>
      </c>
      <c r="L122" s="38"/>
      <c r="M122" s="38"/>
      <c r="N122" s="39">
        <f t="shared" si="37"/>
        <v>3</v>
      </c>
      <c r="O122" s="40">
        <f t="shared" si="38"/>
        <v>72</v>
      </c>
      <c r="P122" s="38"/>
      <c r="Q122" s="38"/>
      <c r="R122" s="39">
        <f t="shared" si="39"/>
        <v>72</v>
      </c>
      <c r="S122" s="42">
        <v>6</v>
      </c>
      <c r="T122" s="38"/>
      <c r="U122" s="38"/>
      <c r="V122" s="39">
        <f t="shared" si="40"/>
        <v>6</v>
      </c>
      <c r="W122" s="31"/>
    </row>
    <row r="123" spans="1:23" x14ac:dyDescent="0.25">
      <c r="B123" s="94" t="s">
        <v>266</v>
      </c>
      <c r="C123" s="95"/>
      <c r="D123" s="95"/>
      <c r="E123" s="95"/>
      <c r="F123" s="96"/>
      <c r="G123" s="41">
        <v>12</v>
      </c>
      <c r="H123" s="38"/>
      <c r="I123" s="38"/>
      <c r="J123" s="39">
        <f t="shared" si="36"/>
        <v>12</v>
      </c>
      <c r="K123" s="42">
        <v>4</v>
      </c>
      <c r="L123" s="38"/>
      <c r="M123" s="38"/>
      <c r="N123" s="39">
        <f t="shared" si="37"/>
        <v>4</v>
      </c>
      <c r="O123" s="40">
        <f>S18*12</f>
        <v>0</v>
      </c>
      <c r="P123" s="38"/>
      <c r="Q123" s="38"/>
      <c r="R123" s="39">
        <f t="shared" si="39"/>
        <v>0</v>
      </c>
      <c r="S123" s="42">
        <v>8</v>
      </c>
      <c r="T123" s="38"/>
      <c r="U123" s="38"/>
      <c r="V123" s="39">
        <f t="shared" si="40"/>
        <v>8</v>
      </c>
      <c r="W123" s="31"/>
    </row>
    <row r="124" spans="1:23" x14ac:dyDescent="0.25">
      <c r="B124" s="94" t="s">
        <v>267</v>
      </c>
      <c r="C124" s="95"/>
      <c r="D124" s="95"/>
      <c r="E124" s="95"/>
      <c r="F124" s="96"/>
      <c r="G124" s="41">
        <v>9</v>
      </c>
      <c r="H124" s="38"/>
      <c r="I124" s="38"/>
      <c r="J124" s="39">
        <f t="shared" si="36"/>
        <v>9</v>
      </c>
      <c r="K124" s="42">
        <v>3</v>
      </c>
      <c r="L124" s="38"/>
      <c r="M124" s="38"/>
      <c r="N124" s="39">
        <f t="shared" si="37"/>
        <v>3</v>
      </c>
      <c r="O124" s="40">
        <f t="shared" si="38"/>
        <v>96</v>
      </c>
      <c r="P124" s="38"/>
      <c r="Q124" s="38"/>
      <c r="R124" s="39">
        <f t="shared" si="39"/>
        <v>96</v>
      </c>
      <c r="S124" s="42">
        <v>8</v>
      </c>
      <c r="T124" s="38"/>
      <c r="U124" s="38"/>
      <c r="V124" s="39">
        <f t="shared" si="40"/>
        <v>8</v>
      </c>
      <c r="W124" s="31"/>
    </row>
    <row r="125" spans="1:23" x14ac:dyDescent="0.25">
      <c r="B125" s="94" t="s">
        <v>268</v>
      </c>
      <c r="C125" s="95"/>
      <c r="D125" s="95"/>
      <c r="E125" s="95"/>
      <c r="F125" s="96"/>
      <c r="G125" s="41">
        <v>78</v>
      </c>
      <c r="H125" s="38"/>
      <c r="I125" s="38"/>
      <c r="J125" s="39">
        <f t="shared" si="36"/>
        <v>78</v>
      </c>
      <c r="K125" s="42">
        <v>22</v>
      </c>
      <c r="L125" s="38"/>
      <c r="M125" s="38"/>
      <c r="N125" s="39">
        <f t="shared" si="37"/>
        <v>22</v>
      </c>
      <c r="O125" s="40">
        <v>188</v>
      </c>
      <c r="P125" s="38"/>
      <c r="Q125" s="38"/>
      <c r="R125" s="39">
        <f t="shared" si="39"/>
        <v>188</v>
      </c>
      <c r="S125" s="42">
        <v>104</v>
      </c>
      <c r="T125" s="38"/>
      <c r="U125" s="38"/>
      <c r="V125" s="39">
        <f t="shared" si="40"/>
        <v>104</v>
      </c>
      <c r="W125" s="31"/>
    </row>
    <row r="126" spans="1:23" x14ac:dyDescent="0.25">
      <c r="B126" s="94" t="s">
        <v>269</v>
      </c>
      <c r="C126" s="95"/>
      <c r="D126" s="95"/>
      <c r="E126" s="95"/>
      <c r="F126" s="96"/>
      <c r="G126" s="41">
        <v>20</v>
      </c>
      <c r="H126" s="38"/>
      <c r="I126" s="38"/>
      <c r="J126" s="39">
        <f t="shared" si="36"/>
        <v>20</v>
      </c>
      <c r="K126" s="42">
        <v>9</v>
      </c>
      <c r="L126" s="38"/>
      <c r="M126" s="38"/>
      <c r="N126" s="39">
        <f t="shared" si="37"/>
        <v>9</v>
      </c>
      <c r="O126" s="40">
        <f>S126*12</f>
        <v>240</v>
      </c>
      <c r="P126" s="38"/>
      <c r="Q126" s="38"/>
      <c r="R126" s="39">
        <f t="shared" si="39"/>
        <v>240</v>
      </c>
      <c r="S126" s="42">
        <v>20</v>
      </c>
      <c r="T126" s="38"/>
      <c r="U126" s="38"/>
      <c r="V126" s="39">
        <f t="shared" si="40"/>
        <v>20</v>
      </c>
      <c r="W126" s="31"/>
    </row>
    <row r="127" spans="1:23" x14ac:dyDescent="0.25">
      <c r="B127" s="94" t="s">
        <v>270</v>
      </c>
      <c r="C127" s="95"/>
      <c r="D127" s="95"/>
      <c r="E127" s="95"/>
      <c r="F127" s="96"/>
      <c r="G127" s="41">
        <v>5</v>
      </c>
      <c r="H127" s="38"/>
      <c r="I127" s="38"/>
      <c r="J127" s="39">
        <f t="shared" si="36"/>
        <v>5</v>
      </c>
      <c r="K127" s="42">
        <v>1</v>
      </c>
      <c r="L127" s="38"/>
      <c r="M127" s="38"/>
      <c r="N127" s="39">
        <f t="shared" si="37"/>
        <v>1</v>
      </c>
      <c r="O127" s="40">
        <f t="shared" si="38"/>
        <v>48</v>
      </c>
      <c r="P127" s="38"/>
      <c r="Q127" s="38"/>
      <c r="R127" s="39">
        <f t="shared" si="39"/>
        <v>48</v>
      </c>
      <c r="S127" s="42">
        <v>4</v>
      </c>
      <c r="T127" s="38"/>
      <c r="U127" s="38"/>
      <c r="V127" s="39">
        <f t="shared" si="40"/>
        <v>4</v>
      </c>
      <c r="W127" s="31"/>
    </row>
    <row r="128" spans="1:23" x14ac:dyDescent="0.25">
      <c r="B128" s="94" t="s">
        <v>239</v>
      </c>
      <c r="C128" s="95"/>
      <c r="D128" s="95"/>
      <c r="E128" s="95"/>
      <c r="F128" s="96"/>
      <c r="G128" s="41">
        <v>10</v>
      </c>
      <c r="H128" s="38"/>
      <c r="I128" s="38"/>
      <c r="J128" s="39">
        <f t="shared" si="36"/>
        <v>10</v>
      </c>
      <c r="K128" s="42">
        <v>1</v>
      </c>
      <c r="L128" s="38"/>
      <c r="M128" s="38"/>
      <c r="N128" s="39">
        <f t="shared" si="37"/>
        <v>1</v>
      </c>
      <c r="O128" s="40">
        <v>560</v>
      </c>
      <c r="P128" s="38"/>
      <c r="Q128" s="38"/>
      <c r="R128" s="39">
        <f t="shared" si="39"/>
        <v>560</v>
      </c>
      <c r="S128" s="42">
        <v>46.67</v>
      </c>
      <c r="T128" s="38"/>
      <c r="U128" s="38"/>
      <c r="V128" s="39">
        <f t="shared" si="40"/>
        <v>46.67</v>
      </c>
      <c r="W128" s="31"/>
    </row>
    <row r="129" spans="1:23" x14ac:dyDescent="0.25">
      <c r="B129" s="94" t="s">
        <v>271</v>
      </c>
      <c r="C129" s="95"/>
      <c r="D129" s="95"/>
      <c r="E129" s="95"/>
      <c r="F129" s="96"/>
      <c r="G129" s="41"/>
      <c r="H129" s="38"/>
      <c r="I129" s="38">
        <v>12</v>
      </c>
      <c r="J129" s="39">
        <f t="shared" si="36"/>
        <v>12</v>
      </c>
      <c r="K129" s="42"/>
      <c r="L129" s="38"/>
      <c r="M129" s="38">
        <v>4</v>
      </c>
      <c r="N129" s="39">
        <f t="shared" si="37"/>
        <v>4</v>
      </c>
      <c r="O129" s="40">
        <f t="shared" si="38"/>
        <v>96</v>
      </c>
      <c r="P129" s="38"/>
      <c r="Q129" s="38"/>
      <c r="R129" s="39">
        <f t="shared" si="39"/>
        <v>96</v>
      </c>
      <c r="S129" s="42">
        <v>8</v>
      </c>
      <c r="T129" s="38"/>
      <c r="U129" s="38"/>
      <c r="V129" s="39">
        <f t="shared" si="40"/>
        <v>8</v>
      </c>
      <c r="W129" s="31"/>
    </row>
    <row r="130" spans="1:23" x14ac:dyDescent="0.25">
      <c r="B130" s="113" t="s">
        <v>272</v>
      </c>
      <c r="C130" s="114"/>
      <c r="D130" s="114"/>
      <c r="E130" s="114"/>
      <c r="F130" s="115"/>
      <c r="G130" s="43">
        <v>20</v>
      </c>
      <c r="H130" s="44"/>
      <c r="I130" s="44"/>
      <c r="J130" s="39">
        <f t="shared" si="36"/>
        <v>20</v>
      </c>
      <c r="K130" s="45">
        <v>2</v>
      </c>
      <c r="L130" s="44"/>
      <c r="M130" s="44"/>
      <c r="N130" s="39">
        <f t="shared" si="37"/>
        <v>2</v>
      </c>
      <c r="O130" s="46">
        <f t="shared" si="38"/>
        <v>12</v>
      </c>
      <c r="P130" s="44"/>
      <c r="Q130" s="44"/>
      <c r="R130" s="39">
        <f t="shared" si="39"/>
        <v>12</v>
      </c>
      <c r="S130" s="45">
        <v>1</v>
      </c>
      <c r="T130" s="44"/>
      <c r="U130" s="44"/>
      <c r="V130" s="39">
        <f t="shared" si="40"/>
        <v>1</v>
      </c>
      <c r="W130" s="31"/>
    </row>
    <row r="131" spans="1:23" x14ac:dyDescent="0.25">
      <c r="A131" s="24"/>
      <c r="B131" s="116" t="s">
        <v>94</v>
      </c>
      <c r="C131" s="117"/>
      <c r="D131" s="117"/>
      <c r="E131" s="117"/>
      <c r="F131" s="118"/>
      <c r="G131" s="47">
        <f>SUM(G116:G130)</f>
        <v>228</v>
      </c>
      <c r="H131" s="48">
        <f t="shared" ref="H131:V131" si="41">SUM(H116:H130)</f>
        <v>0</v>
      </c>
      <c r="I131" s="48">
        <f t="shared" si="41"/>
        <v>12</v>
      </c>
      <c r="J131" s="49">
        <f t="shared" si="41"/>
        <v>240</v>
      </c>
      <c r="K131" s="50">
        <f t="shared" si="41"/>
        <v>69</v>
      </c>
      <c r="L131" s="48">
        <f t="shared" si="41"/>
        <v>0</v>
      </c>
      <c r="M131" s="48">
        <f t="shared" si="41"/>
        <v>4</v>
      </c>
      <c r="N131" s="49">
        <f>SUM(N116:N130)</f>
        <v>73</v>
      </c>
      <c r="O131" s="50">
        <f t="shared" si="41"/>
        <v>1960</v>
      </c>
      <c r="P131" s="48">
        <f t="shared" si="41"/>
        <v>0</v>
      </c>
      <c r="Q131" s="48">
        <f t="shared" si="41"/>
        <v>0</v>
      </c>
      <c r="R131" s="49">
        <f t="shared" si="41"/>
        <v>1960</v>
      </c>
      <c r="S131" s="50">
        <f t="shared" si="41"/>
        <v>259.67</v>
      </c>
      <c r="T131" s="48">
        <f t="shared" si="41"/>
        <v>0</v>
      </c>
      <c r="U131" s="48">
        <f t="shared" si="41"/>
        <v>0</v>
      </c>
      <c r="V131" s="51">
        <f t="shared" si="41"/>
        <v>259.67</v>
      </c>
      <c r="W131" s="31"/>
    </row>
    <row r="132" spans="1:23" x14ac:dyDescent="0.25">
      <c r="A132" s="14"/>
      <c r="B132" s="112"/>
      <c r="C132" s="112"/>
      <c r="D132" s="112"/>
      <c r="E132" s="112"/>
      <c r="F132" s="112"/>
      <c r="G132" s="53"/>
      <c r="H132" s="53"/>
      <c r="I132" s="53"/>
      <c r="J132" s="53"/>
      <c r="K132" s="53"/>
      <c r="L132" s="53"/>
      <c r="M132" s="53"/>
      <c r="N132" s="53"/>
      <c r="O132" s="53"/>
      <c r="P132" s="53"/>
      <c r="Q132" s="53"/>
      <c r="R132" s="53"/>
      <c r="S132" s="53"/>
      <c r="T132" s="53"/>
      <c r="U132" s="53"/>
      <c r="V132" s="53"/>
      <c r="W132" s="31"/>
    </row>
    <row r="133" spans="1:23" x14ac:dyDescent="0.25">
      <c r="A133" s="14"/>
      <c r="B133" s="112"/>
      <c r="C133" s="112"/>
      <c r="D133" s="112"/>
      <c r="E133" s="112"/>
      <c r="F133" s="112"/>
      <c r="G133" s="53"/>
      <c r="H133" s="53"/>
      <c r="I133" s="53"/>
      <c r="J133" s="53"/>
      <c r="K133" s="53"/>
      <c r="L133" s="53"/>
      <c r="M133" s="53"/>
      <c r="N133" s="53"/>
      <c r="O133" s="53"/>
      <c r="P133" s="53"/>
      <c r="Q133" s="53"/>
      <c r="R133" s="53"/>
      <c r="S133" s="53"/>
      <c r="T133" s="53"/>
      <c r="U133" s="53"/>
      <c r="V133" s="53"/>
      <c r="W133" s="31"/>
    </row>
    <row r="134" spans="1:23" x14ac:dyDescent="0.25">
      <c r="A134" s="14"/>
      <c r="B134" s="120"/>
      <c r="C134" s="120"/>
      <c r="D134" s="120"/>
      <c r="E134" s="120"/>
      <c r="F134" s="120"/>
      <c r="G134" s="53"/>
      <c r="H134" s="53"/>
      <c r="I134" s="53"/>
      <c r="J134" s="53"/>
      <c r="K134" s="53"/>
      <c r="L134" s="53"/>
      <c r="M134" s="53"/>
      <c r="N134" s="53"/>
      <c r="O134" s="53"/>
      <c r="P134" s="53"/>
      <c r="Q134" s="53"/>
      <c r="R134" s="53"/>
      <c r="S134" s="53"/>
      <c r="T134" s="53"/>
      <c r="U134" s="53"/>
      <c r="V134" s="53"/>
      <c r="W134" s="31"/>
    </row>
    <row r="135" spans="1:23" x14ac:dyDescent="0.25">
      <c r="A135" s="14"/>
      <c r="B135" s="52"/>
      <c r="C135" s="52"/>
      <c r="D135" s="52"/>
      <c r="E135" s="52"/>
      <c r="F135" s="52"/>
      <c r="G135" s="53"/>
      <c r="H135" s="53"/>
      <c r="I135" s="53"/>
      <c r="J135" s="53"/>
      <c r="K135" s="53"/>
      <c r="L135" s="53"/>
      <c r="M135" s="53"/>
      <c r="N135" s="53"/>
      <c r="O135" s="53"/>
      <c r="P135" s="53"/>
      <c r="Q135" s="53"/>
      <c r="R135" s="53"/>
      <c r="S135" s="53"/>
      <c r="T135" s="53"/>
      <c r="U135" s="53"/>
      <c r="V135" s="53"/>
      <c r="W135" s="31"/>
    </row>
    <row r="136" spans="1:23" x14ac:dyDescent="0.25">
      <c r="A136" s="14"/>
      <c r="B136" s="52"/>
      <c r="C136" s="52"/>
      <c r="D136" s="52"/>
      <c r="E136" s="52"/>
      <c r="F136" s="52"/>
      <c r="G136" s="53"/>
      <c r="H136" s="53"/>
      <c r="I136" s="53"/>
      <c r="J136" s="53"/>
      <c r="K136" s="53"/>
      <c r="L136" s="53"/>
      <c r="M136" s="53"/>
      <c r="N136" s="53"/>
      <c r="O136" s="53"/>
      <c r="P136" s="53"/>
      <c r="Q136" s="53"/>
      <c r="R136" s="53"/>
      <c r="S136" s="53"/>
      <c r="T136" s="53"/>
      <c r="U136" s="53"/>
      <c r="V136" s="53"/>
      <c r="W136" s="31"/>
    </row>
    <row r="137" spans="1:23" x14ac:dyDescent="0.25">
      <c r="A137" s="14"/>
      <c r="B137" s="121" t="s">
        <v>273</v>
      </c>
      <c r="C137" s="122"/>
      <c r="D137" s="125" t="s">
        <v>274</v>
      </c>
      <c r="E137" s="54"/>
      <c r="F137" s="14"/>
      <c r="G137" s="27"/>
      <c r="H137" s="27"/>
      <c r="J137" s="27"/>
      <c r="K137" s="28"/>
      <c r="L137" s="27"/>
      <c r="M137" s="27"/>
      <c r="N137" s="29"/>
      <c r="P137" s="28"/>
      <c r="Q137" s="28"/>
      <c r="R137" s="29"/>
      <c r="S137" s="30"/>
      <c r="T137" s="29"/>
      <c r="V137" s="14"/>
      <c r="W137" s="31"/>
    </row>
    <row r="138" spans="1:23" x14ac:dyDescent="0.25">
      <c r="A138" s="14"/>
      <c r="B138" s="123"/>
      <c r="C138" s="124"/>
      <c r="D138" s="126"/>
      <c r="E138" s="54"/>
      <c r="F138" s="14"/>
      <c r="G138" s="27"/>
      <c r="H138" s="27"/>
      <c r="I138" s="27"/>
      <c r="J138" s="27"/>
      <c r="K138" s="29"/>
      <c r="L138" s="27"/>
      <c r="M138" s="27"/>
      <c r="N138" s="29"/>
      <c r="O138" s="27"/>
      <c r="P138" s="27"/>
      <c r="Q138" s="27"/>
      <c r="R138" s="29"/>
      <c r="S138" s="30"/>
      <c r="T138" s="29"/>
      <c r="V138" s="14"/>
      <c r="W138" s="31"/>
    </row>
    <row r="139" spans="1:23" x14ac:dyDescent="0.25">
      <c r="A139" s="14"/>
      <c r="B139" s="56" t="s">
        <v>275</v>
      </c>
      <c r="C139" s="9"/>
      <c r="D139" s="57">
        <v>4.5</v>
      </c>
      <c r="E139" s="54"/>
      <c r="F139" s="14"/>
      <c r="G139" s="27"/>
      <c r="H139" s="27"/>
      <c r="I139" s="27"/>
      <c r="J139" s="27"/>
      <c r="K139" s="29"/>
      <c r="L139" s="27"/>
      <c r="M139" s="27"/>
      <c r="N139" s="29"/>
      <c r="O139" s="27"/>
      <c r="P139" s="27"/>
      <c r="Q139" s="27"/>
      <c r="R139" s="29"/>
      <c r="S139" s="30"/>
      <c r="T139" s="29"/>
      <c r="V139" s="14"/>
      <c r="W139" s="31"/>
    </row>
    <row r="140" spans="1:23" x14ac:dyDescent="0.25">
      <c r="A140" s="13"/>
      <c r="B140" s="58" t="s">
        <v>276</v>
      </c>
      <c r="C140" s="59"/>
      <c r="D140" s="60">
        <v>7.8</v>
      </c>
      <c r="E140" s="13"/>
      <c r="F140" s="13"/>
      <c r="G140" s="27"/>
      <c r="H140" s="27"/>
      <c r="I140" s="27"/>
      <c r="J140" s="27"/>
      <c r="K140" s="29"/>
      <c r="L140" s="27"/>
      <c r="M140" s="27"/>
      <c r="N140" s="61"/>
      <c r="O140" s="61"/>
      <c r="P140" s="61"/>
      <c r="Q140" s="61"/>
      <c r="R140" s="61"/>
      <c r="S140" s="61"/>
      <c r="T140" s="61"/>
      <c r="U140" s="61"/>
      <c r="V140" s="61"/>
      <c r="W140" s="31"/>
    </row>
    <row r="141" spans="1:23" x14ac:dyDescent="0.25">
      <c r="A141" s="14"/>
      <c r="B141" s="62" t="s">
        <v>277</v>
      </c>
      <c r="C141" s="63"/>
      <c r="D141" s="64">
        <v>7.8</v>
      </c>
      <c r="E141" s="54"/>
      <c r="F141" s="14"/>
      <c r="G141" s="65"/>
      <c r="H141" s="66"/>
      <c r="I141" s="14"/>
      <c r="J141" s="27"/>
      <c r="K141" s="29"/>
      <c r="L141" s="27"/>
      <c r="M141" s="27"/>
      <c r="N141" s="29"/>
      <c r="O141" s="27"/>
      <c r="P141" s="27"/>
      <c r="Q141" s="27"/>
      <c r="R141" s="29"/>
      <c r="S141" s="30"/>
      <c r="T141" s="29"/>
      <c r="V141" s="14"/>
      <c r="W141" s="31"/>
    </row>
    <row r="142" spans="1:23" x14ac:dyDescent="0.25">
      <c r="A142" s="14"/>
      <c r="B142" s="14"/>
      <c r="C142" s="14"/>
      <c r="D142" s="14"/>
      <c r="E142" s="54"/>
      <c r="F142" s="14"/>
      <c r="G142" s="14"/>
      <c r="H142" s="14"/>
      <c r="I142" s="67"/>
      <c r="J142" s="27"/>
      <c r="K142" s="29"/>
      <c r="L142" s="27"/>
      <c r="M142" s="27"/>
      <c r="N142" s="29"/>
      <c r="O142" s="27"/>
      <c r="P142" s="27"/>
      <c r="Q142" s="27"/>
      <c r="R142" s="29"/>
      <c r="S142" s="30"/>
      <c r="T142" s="29"/>
      <c r="V142" s="14"/>
      <c r="W142" s="31"/>
    </row>
    <row r="143" spans="1:23" x14ac:dyDescent="0.25">
      <c r="A143" s="119" t="s">
        <v>280</v>
      </c>
      <c r="B143" s="119"/>
      <c r="C143" s="119"/>
      <c r="D143" s="119"/>
      <c r="E143" s="119"/>
      <c r="F143" s="119"/>
      <c r="G143" s="119"/>
      <c r="H143" s="119"/>
      <c r="I143" s="119"/>
      <c r="J143" s="119"/>
      <c r="K143" s="119"/>
      <c r="L143" s="119"/>
      <c r="M143" s="119"/>
      <c r="N143" s="119"/>
      <c r="O143" s="25"/>
      <c r="P143" s="27"/>
      <c r="Q143" s="27"/>
      <c r="R143" s="29"/>
      <c r="S143" s="30"/>
      <c r="T143" s="29"/>
      <c r="V143" s="14"/>
      <c r="W143" s="31"/>
    </row>
    <row r="144" spans="1:23" x14ac:dyDescent="0.25">
      <c r="A144" s="127" t="s">
        <v>281</v>
      </c>
      <c r="B144" s="127"/>
      <c r="C144" s="127"/>
      <c r="D144" s="127"/>
      <c r="E144" s="127"/>
      <c r="F144" s="127"/>
      <c r="G144" s="127"/>
      <c r="H144" s="127"/>
      <c r="I144" s="127"/>
      <c r="J144" s="127"/>
      <c r="K144" s="127"/>
      <c r="L144" s="127"/>
      <c r="M144" s="127"/>
      <c r="N144" s="127"/>
      <c r="O144" s="68"/>
      <c r="P144" s="27"/>
      <c r="Q144" s="27"/>
      <c r="R144" s="29"/>
      <c r="S144" s="30"/>
      <c r="T144" s="29"/>
      <c r="V144" s="14"/>
      <c r="W144" s="31"/>
    </row>
    <row r="145" spans="1:23" x14ac:dyDescent="0.25">
      <c r="A145" s="119" t="s">
        <v>282</v>
      </c>
      <c r="B145" s="119"/>
      <c r="C145" s="119"/>
      <c r="D145" s="119"/>
      <c r="E145" s="119"/>
      <c r="F145" s="119"/>
      <c r="G145" s="119"/>
      <c r="H145" s="119"/>
      <c r="I145" s="119"/>
      <c r="J145" s="119"/>
      <c r="K145" s="119"/>
      <c r="L145" s="119"/>
      <c r="M145" s="119"/>
      <c r="N145" s="119"/>
      <c r="O145" s="68"/>
      <c r="P145" s="27"/>
      <c r="Q145" s="27"/>
      <c r="R145" s="29"/>
      <c r="S145" s="30"/>
      <c r="T145" s="29"/>
      <c r="V145" s="14"/>
      <c r="W145" s="31"/>
    </row>
    <row r="146" spans="1:23" x14ac:dyDescent="0.25">
      <c r="R146" s="55"/>
      <c r="S146" s="30"/>
      <c r="T146" s="55"/>
      <c r="V146" s="14"/>
      <c r="W146" s="31"/>
    </row>
    <row r="147" spans="1:23" x14ac:dyDescent="0.25">
      <c r="A147" s="119" t="s">
        <v>278</v>
      </c>
      <c r="B147" s="119"/>
      <c r="C147" s="119"/>
      <c r="D147" s="119"/>
      <c r="E147" s="119"/>
      <c r="F147" s="119"/>
      <c r="G147" s="119"/>
      <c r="H147" s="119"/>
      <c r="R147" s="55"/>
      <c r="S147" s="30"/>
      <c r="T147" s="55"/>
      <c r="V147" s="14"/>
      <c r="W147" s="31"/>
    </row>
    <row r="148" spans="1:23" x14ac:dyDescent="0.25">
      <c r="A148" s="119"/>
      <c r="B148" s="119"/>
      <c r="C148" s="119"/>
      <c r="D148" s="119"/>
      <c r="E148" s="119"/>
      <c r="F148" s="119"/>
      <c r="G148" s="119"/>
      <c r="H148" s="119"/>
      <c r="R148" s="55"/>
      <c r="S148" s="30"/>
      <c r="T148" s="55"/>
      <c r="V148" s="14"/>
      <c r="W148" s="31"/>
    </row>
    <row r="149" spans="1:23" x14ac:dyDescent="0.25">
      <c r="A149" s="119"/>
      <c r="B149" s="119"/>
      <c r="C149" s="119"/>
      <c r="D149" s="119"/>
      <c r="E149" s="119"/>
      <c r="F149" s="119"/>
      <c r="G149" s="119"/>
      <c r="H149" s="119"/>
      <c r="R149" s="55"/>
      <c r="S149" s="30"/>
      <c r="T149" s="55"/>
      <c r="V149" s="14"/>
      <c r="W149" s="31"/>
    </row>
    <row r="150" spans="1:23" x14ac:dyDescent="0.25">
      <c r="A150" s="119"/>
      <c r="B150" s="119"/>
      <c r="C150" s="119"/>
      <c r="D150" s="119"/>
      <c r="E150" s="119"/>
      <c r="F150" s="119"/>
      <c r="G150" s="119"/>
      <c r="H150" s="119"/>
      <c r="R150" s="55"/>
      <c r="S150" s="30"/>
      <c r="T150" s="55"/>
      <c r="V150" s="14"/>
      <c r="W150" s="31"/>
    </row>
    <row r="151" spans="1:23" x14ac:dyDescent="0.25">
      <c r="A151" s="119"/>
      <c r="B151" s="119"/>
      <c r="C151" s="119"/>
      <c r="D151" s="119"/>
      <c r="E151" s="119"/>
      <c r="F151" s="119"/>
      <c r="G151" s="119"/>
      <c r="H151" s="119"/>
      <c r="R151" s="55"/>
      <c r="S151" s="30"/>
      <c r="T151" s="55"/>
      <c r="V151" s="14"/>
      <c r="W151" s="31"/>
    </row>
    <row r="152" spans="1:23" x14ac:dyDescent="0.25">
      <c r="A152" s="119"/>
      <c r="B152" s="119"/>
      <c r="C152" s="119"/>
      <c r="D152" s="119"/>
      <c r="E152" s="119"/>
      <c r="F152" s="119"/>
      <c r="G152" s="119"/>
      <c r="H152" s="119"/>
      <c r="R152" s="55"/>
      <c r="S152" s="30"/>
      <c r="T152" s="55"/>
      <c r="V152" s="14"/>
      <c r="W152" s="31"/>
    </row>
    <row r="153" spans="1:23" x14ac:dyDescent="0.25">
      <c r="A153" s="119"/>
      <c r="B153" s="119"/>
      <c r="C153" s="119"/>
      <c r="D153" s="119"/>
      <c r="E153" s="119"/>
      <c r="F153" s="119"/>
      <c r="G153" s="119"/>
      <c r="H153" s="119"/>
      <c r="R153" s="55"/>
      <c r="S153" s="30"/>
      <c r="T153" s="55"/>
      <c r="V153" s="14"/>
      <c r="W153" s="31"/>
    </row>
    <row r="154" spans="1:23" x14ac:dyDescent="0.25">
      <c r="A154" s="119"/>
      <c r="B154" s="119"/>
      <c r="C154" s="119"/>
      <c r="D154" s="119"/>
      <c r="E154" s="119"/>
      <c r="F154" s="119"/>
      <c r="G154" s="119"/>
      <c r="H154" s="119"/>
      <c r="R154" s="55"/>
      <c r="S154" s="30"/>
      <c r="T154" s="55"/>
      <c r="V154" s="14"/>
      <c r="W154" s="31"/>
    </row>
    <row r="155" spans="1:23" x14ac:dyDescent="0.25">
      <c r="A155" s="119"/>
      <c r="B155" s="119"/>
      <c r="C155" s="119"/>
      <c r="D155" s="119"/>
      <c r="E155" s="119"/>
      <c r="F155" s="119"/>
      <c r="G155" s="119"/>
      <c r="H155" s="119"/>
      <c r="R155" s="55"/>
      <c r="S155" s="30"/>
      <c r="T155" s="55"/>
      <c r="V155" s="14"/>
      <c r="W155" s="31"/>
    </row>
    <row r="156" spans="1:23" x14ac:dyDescent="0.25">
      <c r="A156" s="119"/>
      <c r="B156" s="119"/>
      <c r="C156" s="119"/>
      <c r="D156" s="119"/>
      <c r="E156" s="119"/>
      <c r="F156" s="119"/>
      <c r="G156" s="119"/>
      <c r="H156" s="119"/>
      <c r="R156" s="55"/>
      <c r="S156" s="30"/>
      <c r="T156" s="55"/>
      <c r="V156" s="14"/>
      <c r="W156" s="31"/>
    </row>
    <row r="157" spans="1:23" x14ac:dyDescent="0.25">
      <c r="A157" s="119"/>
      <c r="B157" s="119"/>
      <c r="C157" s="119"/>
      <c r="D157" s="119"/>
      <c r="E157" s="119"/>
      <c r="F157" s="119"/>
      <c r="G157" s="119"/>
      <c r="H157" s="119"/>
      <c r="R157" s="55"/>
      <c r="S157" s="30"/>
      <c r="T157" s="55"/>
      <c r="V157" s="14"/>
      <c r="W157" s="31"/>
    </row>
    <row r="158" spans="1:23" x14ac:dyDescent="0.25">
      <c r="A158" s="119"/>
      <c r="B158" s="119"/>
      <c r="C158" s="119"/>
      <c r="D158" s="119"/>
      <c r="E158" s="119"/>
      <c r="F158" s="119"/>
      <c r="G158" s="119"/>
      <c r="H158" s="119"/>
      <c r="R158" s="55"/>
      <c r="S158" s="30"/>
      <c r="T158" s="55"/>
      <c r="V158" s="14"/>
      <c r="W158" s="31"/>
    </row>
    <row r="159" spans="1:23" x14ac:dyDescent="0.25">
      <c r="A159" s="119"/>
      <c r="B159" s="119"/>
      <c r="C159" s="119"/>
      <c r="D159" s="119"/>
      <c r="E159" s="119"/>
      <c r="F159" s="119"/>
      <c r="G159" s="119"/>
      <c r="H159" s="119"/>
      <c r="R159" s="55"/>
      <c r="S159" s="30"/>
      <c r="T159" s="55"/>
      <c r="V159" s="14"/>
      <c r="W159" s="31"/>
    </row>
    <row r="160" spans="1:23" x14ac:dyDescent="0.25">
      <c r="A160" s="119"/>
      <c r="B160" s="119"/>
      <c r="C160" s="119"/>
      <c r="D160" s="119"/>
      <c r="E160" s="119"/>
      <c r="F160" s="119"/>
      <c r="G160" s="119"/>
      <c r="H160" s="119"/>
      <c r="R160" s="55"/>
      <c r="S160" s="30"/>
      <c r="T160" s="55"/>
      <c r="V160" s="14"/>
      <c r="W160" s="31"/>
    </row>
    <row r="161" spans="1:23" x14ac:dyDescent="0.25">
      <c r="A161" s="119"/>
      <c r="B161" s="119"/>
      <c r="C161" s="119"/>
      <c r="D161" s="119"/>
      <c r="E161" s="119"/>
      <c r="F161" s="119"/>
      <c r="G161" s="119"/>
      <c r="H161" s="119"/>
      <c r="R161" s="55"/>
      <c r="S161" s="30"/>
      <c r="T161" s="55"/>
      <c r="V161" s="14"/>
      <c r="W161" s="31"/>
    </row>
    <row r="162" spans="1:23" x14ac:dyDescent="0.25">
      <c r="A162" s="119"/>
      <c r="B162" s="119"/>
      <c r="C162" s="119"/>
      <c r="D162" s="119"/>
      <c r="E162" s="119"/>
      <c r="F162" s="119"/>
      <c r="G162" s="119"/>
      <c r="H162" s="119"/>
      <c r="R162" s="55"/>
      <c r="S162" s="30"/>
      <c r="T162" s="55"/>
      <c r="V162" s="14"/>
      <c r="W162" s="31"/>
    </row>
    <row r="163" spans="1:23" x14ac:dyDescent="0.25">
      <c r="A163" s="119"/>
      <c r="B163" s="119"/>
      <c r="C163" s="119"/>
      <c r="D163" s="119"/>
      <c r="E163" s="119"/>
      <c r="F163" s="119"/>
      <c r="G163" s="119"/>
      <c r="H163" s="119"/>
      <c r="R163" s="55"/>
      <c r="S163" s="30"/>
      <c r="T163" s="55"/>
      <c r="V163" s="14"/>
      <c r="W163" s="31"/>
    </row>
    <row r="164" spans="1:23" x14ac:dyDescent="0.25">
      <c r="A164" s="119"/>
      <c r="B164" s="119"/>
      <c r="C164" s="119"/>
      <c r="D164" s="119"/>
      <c r="E164" s="119"/>
      <c r="F164" s="119"/>
      <c r="G164" s="119"/>
      <c r="H164" s="119"/>
      <c r="R164" s="55"/>
      <c r="S164" s="30"/>
      <c r="T164" s="55"/>
      <c r="V164" s="14"/>
      <c r="W164" s="31"/>
    </row>
    <row r="165" spans="1:23" x14ac:dyDescent="0.25">
      <c r="A165" s="119"/>
      <c r="B165" s="119"/>
      <c r="C165" s="119"/>
      <c r="D165" s="119"/>
      <c r="E165" s="119"/>
      <c r="F165" s="119"/>
      <c r="G165" s="119"/>
      <c r="H165" s="119"/>
      <c r="R165" s="55"/>
      <c r="S165" s="30"/>
      <c r="T165" s="55"/>
      <c r="V165" s="14"/>
      <c r="W165" s="31"/>
    </row>
    <row r="166" spans="1:23" x14ac:dyDescent="0.25">
      <c r="R166" s="55"/>
      <c r="S166" s="30"/>
      <c r="T166" s="55"/>
      <c r="V166" s="14"/>
      <c r="W166" s="31"/>
    </row>
    <row r="167" spans="1:23" x14ac:dyDescent="0.25">
      <c r="R167" s="55"/>
      <c r="S167" s="30"/>
      <c r="T167" s="55"/>
      <c r="V167" s="14"/>
      <c r="W167" s="31"/>
    </row>
    <row r="168" spans="1:23" x14ac:dyDescent="0.25">
      <c r="R168" s="55"/>
      <c r="S168" s="30"/>
      <c r="T168" s="55"/>
      <c r="V168" s="14"/>
      <c r="W168" s="31"/>
    </row>
    <row r="169" spans="1:23" x14ac:dyDescent="0.25">
      <c r="R169" s="55"/>
      <c r="S169" s="30"/>
      <c r="T169" s="55"/>
      <c r="V169" s="14"/>
      <c r="W169" s="31"/>
    </row>
  </sheetData>
  <sheetProtection sheet="1" objects="1" scenarios="1" autoFilter="0"/>
  <autoFilter ref="A8:AE110" xr:uid="{387F98BA-F6D7-4E93-8D77-70BD8C516C7F}">
    <filterColumn colId="16" showButton="0"/>
    <filterColumn colId="17" showButton="0"/>
    <filterColumn colId="18" showButton="0"/>
    <filterColumn colId="19" showButton="0"/>
    <filterColumn colId="20" showButton="0"/>
    <filterColumn colId="21" showButton="0"/>
    <filterColumn colId="22" showButton="0"/>
    <filterColumn colId="24" showButton="0"/>
    <filterColumn colId="25" showButton="0"/>
    <filterColumn colId="26" showButton="0"/>
  </autoFilter>
  <mergeCells count="86">
    <mergeCell ref="A6:B6"/>
    <mergeCell ref="A1:C1"/>
    <mergeCell ref="A2:C2"/>
    <mergeCell ref="A3:B3"/>
    <mergeCell ref="A4:B4"/>
    <mergeCell ref="A5:B5"/>
    <mergeCell ref="J8:J10"/>
    <mergeCell ref="K8:K10"/>
    <mergeCell ref="L8:L10"/>
    <mergeCell ref="A8:A10"/>
    <mergeCell ref="B8:B10"/>
    <mergeCell ref="C8:C10"/>
    <mergeCell ref="D8:D10"/>
    <mergeCell ref="E8:E10"/>
    <mergeCell ref="F8:F10"/>
    <mergeCell ref="A51:AE51"/>
    <mergeCell ref="AC8:AC10"/>
    <mergeCell ref="AD8:AD10"/>
    <mergeCell ref="AE8:AE10"/>
    <mergeCell ref="A11:AE11"/>
    <mergeCell ref="A23:H23"/>
    <mergeCell ref="A24:AE24"/>
    <mergeCell ref="M8:M10"/>
    <mergeCell ref="N8:N10"/>
    <mergeCell ref="O8:O10"/>
    <mergeCell ref="P8:P10"/>
    <mergeCell ref="Q8:X8"/>
    <mergeCell ref="Y8:AB8"/>
    <mergeCell ref="G8:G10"/>
    <mergeCell ref="H8:H10"/>
    <mergeCell ref="I8:I10"/>
    <mergeCell ref="A36:H36"/>
    <mergeCell ref="A37:H37"/>
    <mergeCell ref="A38:AE38"/>
    <mergeCell ref="A49:H49"/>
    <mergeCell ref="A50:H50"/>
    <mergeCell ref="A102:AE102"/>
    <mergeCell ref="A62:H62"/>
    <mergeCell ref="A63:H63"/>
    <mergeCell ref="A64:AE64"/>
    <mergeCell ref="A75:H75"/>
    <mergeCell ref="A76:H76"/>
    <mergeCell ref="A77:AE77"/>
    <mergeCell ref="A88:H88"/>
    <mergeCell ref="A89:H89"/>
    <mergeCell ref="A90:AE90"/>
    <mergeCell ref="A100:H100"/>
    <mergeCell ref="A101:H101"/>
    <mergeCell ref="A105:H105"/>
    <mergeCell ref="A106:H106"/>
    <mergeCell ref="A107:J107"/>
    <mergeCell ref="A108:J108"/>
    <mergeCell ref="A109:J109"/>
    <mergeCell ref="B120:F120"/>
    <mergeCell ref="O110:AE110"/>
    <mergeCell ref="B114:F114"/>
    <mergeCell ref="G114:J114"/>
    <mergeCell ref="K114:N114"/>
    <mergeCell ref="O114:R114"/>
    <mergeCell ref="S114:V114"/>
    <mergeCell ref="A110:J110"/>
    <mergeCell ref="B115:F115"/>
    <mergeCell ref="B116:F116"/>
    <mergeCell ref="B117:F117"/>
    <mergeCell ref="B118:F118"/>
    <mergeCell ref="B119:F119"/>
    <mergeCell ref="B132:F132"/>
    <mergeCell ref="B121:F121"/>
    <mergeCell ref="B122:F122"/>
    <mergeCell ref="B123:F123"/>
    <mergeCell ref="B124:F124"/>
    <mergeCell ref="B125:F125"/>
    <mergeCell ref="B126:F126"/>
    <mergeCell ref="B127:F127"/>
    <mergeCell ref="B128:F128"/>
    <mergeCell ref="B129:F129"/>
    <mergeCell ref="B130:F130"/>
    <mergeCell ref="B131:F131"/>
    <mergeCell ref="A145:N145"/>
    <mergeCell ref="A147:H165"/>
    <mergeCell ref="B133:F133"/>
    <mergeCell ref="B134:F134"/>
    <mergeCell ref="B137:C138"/>
    <mergeCell ref="D137:D138"/>
    <mergeCell ref="A143:N143"/>
    <mergeCell ref="A144:N144"/>
  </mergeCells>
  <conditionalFormatting sqref="G116:V130">
    <cfRule type="expression" dxfId="2" priority="1">
      <formula>IF(OR($G116="Magas"),TRUE,FALSE)</formula>
    </cfRule>
    <cfRule type="expression" dxfId="1" priority="2">
      <formula>IF(OR($G116="Alacsony"),TRUE,FALSE)</formula>
    </cfRule>
    <cfRule type="expression" dxfId="0" priority="3">
      <formula>IF(OR($G116="Megfelel"),TRUE,FALSE)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APOLAS_BSC_NAPPALI</vt:lpstr>
      <vt:lpstr>APOLAS_BSC_LEVELEZO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Bajkó András Zsombor</dc:creator>
  <cp:keywords/>
  <dc:description/>
  <cp:lastModifiedBy>Dr. Birinyi Márk</cp:lastModifiedBy>
  <cp:revision/>
  <dcterms:created xsi:type="dcterms:W3CDTF">2015-06-05T18:19:34Z</dcterms:created>
  <dcterms:modified xsi:type="dcterms:W3CDTF">2026-09-01T13:01:35Z</dcterms:modified>
  <cp:category/>
  <cp:contentStatus/>
</cp:coreProperties>
</file>